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G:\教务处工作\1-教学运行\1-教务运行\11-培养方案\2021-2022-培养方案\2021湖北医药学院本科专业培养方案 评估\06 口腔医学\"/>
    </mc:Choice>
  </mc:AlternateContent>
  <xr:revisionPtr revIDLastSave="0" documentId="13_ncr:1_{860B98D7-C232-42D8-8124-67857B41D76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20210510" sheetId="12" r:id="rId1"/>
    <sheet name="口腔医学专业选修课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6" i="12" l="1"/>
  <c r="I76" i="12"/>
  <c r="H76" i="12"/>
  <c r="G76" i="12"/>
  <c r="E76" i="12"/>
  <c r="I75" i="12"/>
  <c r="H75" i="12"/>
  <c r="G75" i="12"/>
  <c r="U74" i="12"/>
  <c r="U76" i="12" s="1"/>
  <c r="R74" i="12"/>
  <c r="R76" i="12" s="1"/>
  <c r="Q74" i="12"/>
  <c r="Q76" i="12" s="1"/>
  <c r="P74" i="12"/>
  <c r="P73" i="12" s="1"/>
  <c r="P75" i="12" s="1"/>
  <c r="O74" i="12"/>
  <c r="O76" i="12" s="1"/>
  <c r="N74" i="12"/>
  <c r="N76" i="12" s="1"/>
  <c r="M74" i="12"/>
  <c r="M76" i="12" s="1"/>
  <c r="L74" i="12"/>
  <c r="L73" i="12" s="1"/>
  <c r="L75" i="12" s="1"/>
  <c r="F63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8" i="12"/>
  <c r="F47" i="12"/>
  <c r="F46" i="12"/>
  <c r="F45" i="12"/>
  <c r="F43" i="12"/>
  <c r="F42" i="12"/>
  <c r="F40" i="12"/>
  <c r="F39" i="12"/>
  <c r="F38" i="12"/>
  <c r="F37" i="12"/>
  <c r="F36" i="12"/>
  <c r="F35" i="12"/>
  <c r="F34" i="12"/>
  <c r="F31" i="12"/>
  <c r="F30" i="12"/>
  <c r="F29" i="12"/>
  <c r="F27" i="12"/>
  <c r="F26" i="12"/>
  <c r="F25" i="12"/>
  <c r="F24" i="12"/>
  <c r="M73" i="12" l="1"/>
  <c r="M75" i="12" s="1"/>
  <c r="U73" i="12"/>
  <c r="U75" i="12" s="1"/>
  <c r="Q73" i="12"/>
  <c r="Q75" i="12" s="1"/>
  <c r="F75" i="12"/>
  <c r="R73" i="12"/>
  <c r="R75" i="12" s="1"/>
  <c r="N73" i="12"/>
  <c r="N75" i="12" s="1"/>
  <c r="F76" i="12"/>
  <c r="L76" i="12"/>
  <c r="P76" i="12"/>
  <c r="O73" i="12"/>
  <c r="O75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湖北医药学院教务处</author>
    <author>教授</author>
    <author>xb21cn</author>
    <author>教务处</author>
  </authors>
  <commentList>
    <comment ref="G4" authorId="0" shapeId="0" xr:uid="{00000000-0006-0000-0000-000001000000}">
      <text>
        <r>
          <rPr>
            <sz val="9"/>
            <rFont val="宋体"/>
            <family val="3"/>
            <charset val="134"/>
          </rPr>
          <t>包括讨论课</t>
        </r>
      </text>
    </comment>
    <comment ref="I4" authorId="0" shapeId="0" xr:uid="{00000000-0006-0000-0000-000002000000}">
      <text>
        <r>
          <rPr>
            <sz val="9"/>
            <rFont val="宋体"/>
            <family val="3"/>
            <charset val="134"/>
          </rPr>
          <t>包括实验课和见习课</t>
        </r>
      </text>
    </comment>
    <comment ref="K4" authorId="0" shapeId="0" xr:uid="{00000000-0006-0000-0000-000003000000}">
      <text>
        <r>
          <rPr>
            <sz val="9"/>
            <rFont val="宋体"/>
            <family val="3"/>
            <charset val="134"/>
          </rPr>
          <t>虚拟仿真实验</t>
        </r>
      </text>
    </comment>
    <comment ref="L5" authorId="1" shapeId="0" xr:uid="{00000000-0006-0000-0000-000004000000}">
      <text>
        <r>
          <rPr>
            <sz val="9"/>
            <rFont val="宋体"/>
            <family val="3"/>
            <charset val="134"/>
          </rPr>
          <t>0+8</t>
        </r>
      </text>
    </comment>
    <comment ref="L7" authorId="1" shapeId="0" xr:uid="{00000000-0006-0000-0000-000005000000}">
      <text>
        <r>
          <rPr>
            <sz val="9"/>
            <rFont val="宋体"/>
            <family val="3"/>
            <charset val="134"/>
          </rPr>
          <t>0+6</t>
        </r>
      </text>
    </comment>
    <comment ref="M7" authorId="1" shapeId="0" xr:uid="{00000000-0006-0000-0000-000006000000}">
      <text>
        <r>
          <rPr>
            <sz val="9"/>
            <rFont val="宋体"/>
            <family val="3"/>
            <charset val="134"/>
          </rPr>
          <t>0+6</t>
        </r>
      </text>
    </comment>
    <comment ref="N7" authorId="1" shapeId="0" xr:uid="{00000000-0006-0000-0000-000007000000}">
      <text>
        <r>
          <rPr>
            <sz val="9"/>
            <rFont val="宋体"/>
            <family val="3"/>
            <charset val="134"/>
          </rPr>
          <t>0+6</t>
        </r>
      </text>
    </comment>
    <comment ref="O7" authorId="1" shapeId="0" xr:uid="{00000000-0006-0000-0000-000008000000}">
      <text>
        <r>
          <rPr>
            <sz val="9"/>
            <rFont val="宋体"/>
            <family val="3"/>
            <charset val="134"/>
          </rPr>
          <t>0+6</t>
        </r>
      </text>
    </comment>
    <comment ref="P7" authorId="1" shapeId="0" xr:uid="{00000000-0006-0000-0000-000009000000}">
      <text>
        <r>
          <rPr>
            <sz val="9"/>
            <rFont val="宋体"/>
            <family val="3"/>
            <charset val="134"/>
          </rPr>
          <t>0+8</t>
        </r>
      </text>
    </comment>
    <comment ref="M8" authorId="0" shapeId="0" xr:uid="{00000000-0006-0000-0000-00000A000000}">
      <text>
        <r>
          <rPr>
            <sz val="9"/>
            <rFont val="宋体"/>
            <family val="3"/>
            <charset val="134"/>
          </rPr>
          <t>12+4</t>
        </r>
      </text>
    </comment>
    <comment ref="O9" authorId="0" shapeId="0" xr:uid="{00000000-0006-0000-0000-00000B000000}">
      <text>
        <r>
          <rPr>
            <sz val="9"/>
            <rFont val="宋体"/>
            <family val="3"/>
            <charset val="134"/>
          </rPr>
          <t>10+6</t>
        </r>
      </text>
    </comment>
    <comment ref="U10" authorId="1" shapeId="0" xr:uid="{00000000-0006-0000-0000-00000C000000}">
      <text>
        <r>
          <rPr>
            <sz val="9"/>
            <rFont val="宋体"/>
            <family val="3"/>
            <charset val="134"/>
          </rPr>
          <t>0+6</t>
        </r>
      </text>
    </comment>
    <comment ref="L11" authorId="0" shapeId="0" xr:uid="{00000000-0006-0000-0000-00000D000000}">
      <text>
        <r>
          <rPr>
            <sz val="9"/>
            <rFont val="宋体"/>
            <family val="3"/>
            <charset val="134"/>
          </rPr>
          <t>36+12</t>
        </r>
      </text>
    </comment>
    <comment ref="M12" authorId="0" shapeId="0" xr:uid="{00000000-0006-0000-0000-00000E000000}">
      <text>
        <r>
          <rPr>
            <sz val="9"/>
            <rFont val="宋体"/>
            <family val="3"/>
            <charset val="134"/>
          </rPr>
          <t>36+12</t>
        </r>
      </text>
    </comment>
    <comment ref="N13" authorId="0" shapeId="0" xr:uid="{00000000-0006-0000-0000-00000F000000}">
      <text>
        <r>
          <rPr>
            <sz val="9"/>
            <rFont val="宋体"/>
            <family val="3"/>
            <charset val="134"/>
          </rPr>
          <t>36+12</t>
        </r>
      </text>
    </comment>
    <comment ref="L17" authorId="0" shapeId="0" xr:uid="{00000000-0006-0000-0000-000010000000}">
      <text>
        <r>
          <rPr>
            <sz val="9"/>
            <rFont val="宋体"/>
            <family val="3"/>
            <charset val="134"/>
          </rPr>
          <t>48+20</t>
        </r>
      </text>
    </comment>
    <comment ref="M17" authorId="0" shapeId="0" xr:uid="{00000000-0006-0000-0000-000011000000}">
      <text>
        <r>
          <rPr>
            <sz val="9"/>
            <rFont val="宋体"/>
            <family val="3"/>
            <charset val="134"/>
          </rPr>
          <t>48+20</t>
        </r>
      </text>
    </comment>
    <comment ref="N17" authorId="0" shapeId="0" xr:uid="{00000000-0006-0000-0000-000012000000}">
      <text>
        <r>
          <rPr>
            <sz val="9"/>
            <rFont val="宋体"/>
            <family val="3"/>
            <charset val="134"/>
          </rPr>
          <t>48+20</t>
        </r>
      </text>
    </comment>
    <comment ref="O17" authorId="0" shapeId="0" xr:uid="{00000000-0006-0000-0000-000013000000}">
      <text>
        <r>
          <rPr>
            <sz val="9"/>
            <rFont val="宋体"/>
            <family val="3"/>
            <charset val="134"/>
          </rPr>
          <t>48+20</t>
        </r>
      </text>
    </comment>
    <comment ref="L19" authorId="0" shapeId="0" xr:uid="{00000000-0006-0000-0000-000014000000}">
      <text>
        <r>
          <rPr>
            <sz val="9"/>
            <rFont val="宋体"/>
            <family val="3"/>
            <charset val="134"/>
          </rPr>
          <t>28+6</t>
        </r>
      </text>
    </comment>
    <comment ref="M19" authorId="0" shapeId="0" xr:uid="{00000000-0006-0000-0000-000015000000}">
      <text>
        <r>
          <rPr>
            <sz val="9"/>
            <rFont val="宋体"/>
            <family val="3"/>
            <charset val="134"/>
          </rPr>
          <t>28+6</t>
        </r>
      </text>
    </comment>
    <comment ref="N19" authorId="0" shapeId="0" xr:uid="{00000000-0006-0000-0000-000016000000}">
      <text>
        <r>
          <rPr>
            <sz val="9"/>
            <rFont val="宋体"/>
            <family val="3"/>
            <charset val="134"/>
          </rPr>
          <t>32+6</t>
        </r>
      </text>
    </comment>
    <comment ref="O19" authorId="0" shapeId="0" xr:uid="{00000000-0006-0000-0000-000017000000}">
      <text>
        <r>
          <rPr>
            <sz val="9"/>
            <rFont val="宋体"/>
            <family val="3"/>
            <charset val="134"/>
          </rPr>
          <t>32+6</t>
        </r>
      </text>
    </comment>
    <comment ref="L22" authorId="0" shapeId="0" xr:uid="{00000000-0006-0000-0000-000018000000}">
      <text>
        <r>
          <rPr>
            <sz val="9"/>
            <rFont val="宋体"/>
            <family val="3"/>
            <charset val="134"/>
          </rPr>
          <t>18+14</t>
        </r>
      </text>
    </comment>
    <comment ref="G32" authorId="2" shapeId="0" xr:uid="{00000000-0006-0000-0000-000019000000}">
      <text>
        <r>
          <rPr>
            <sz val="9"/>
            <rFont val="宋体"/>
            <family val="3"/>
            <charset val="134"/>
          </rPr>
          <t>36+3</t>
        </r>
      </text>
    </comment>
    <comment ref="G34" authorId="2" shapeId="0" xr:uid="{00000000-0006-0000-0000-00001A000000}">
      <text>
        <r>
          <rPr>
            <sz val="9"/>
            <rFont val="宋体"/>
            <family val="3"/>
            <charset val="134"/>
          </rPr>
          <t>40+6</t>
        </r>
      </text>
    </comment>
    <comment ref="L62" authorId="3" shapeId="0" xr:uid="{00000000-0006-0000-0000-00001B000000}">
      <text>
        <r>
          <rPr>
            <b/>
            <sz val="9"/>
            <rFont val="宋体"/>
            <family val="3"/>
            <charset val="134"/>
          </rPr>
          <t>教务处:</t>
        </r>
        <r>
          <rPr>
            <sz val="9"/>
            <rFont val="宋体"/>
            <family val="3"/>
            <charset val="134"/>
          </rPr>
          <t xml:space="preserve">
1+7</t>
        </r>
      </text>
    </comment>
    <comment ref="M62" authorId="3" shapeId="0" xr:uid="{00000000-0006-0000-0000-00001C000000}">
      <text>
        <r>
          <rPr>
            <b/>
            <sz val="9"/>
            <rFont val="宋体"/>
            <family val="3"/>
            <charset val="134"/>
          </rPr>
          <t>教务处:</t>
        </r>
        <r>
          <rPr>
            <sz val="9"/>
            <rFont val="宋体"/>
            <family val="3"/>
            <charset val="134"/>
          </rPr>
          <t xml:space="preserve">
1+7</t>
        </r>
      </text>
    </comment>
  </commentList>
</comments>
</file>

<file path=xl/sharedStrings.xml><?xml version="1.0" encoding="utf-8"?>
<sst xmlns="http://schemas.openxmlformats.org/spreadsheetml/2006/main" count="201" uniqueCount="162">
  <si>
    <t>课程性质</t>
  </si>
  <si>
    <t>课程类别</t>
  </si>
  <si>
    <t>序号</t>
  </si>
  <si>
    <t>课程</t>
  </si>
  <si>
    <t>学分</t>
  </si>
  <si>
    <t>学时数</t>
  </si>
  <si>
    <t>按学期分配周学时数</t>
  </si>
  <si>
    <t>总计</t>
  </si>
  <si>
    <t>理论学时</t>
  </si>
  <si>
    <t>实践学时</t>
  </si>
  <si>
    <t>Ⅰ学年</t>
  </si>
  <si>
    <t>Ⅱ学年</t>
  </si>
  <si>
    <t>Ⅲ学年</t>
  </si>
  <si>
    <t>Ⅳ学年</t>
  </si>
  <si>
    <t>Ⅴ学年</t>
  </si>
  <si>
    <t>线下</t>
  </si>
  <si>
    <t>线上</t>
  </si>
  <si>
    <t>课外</t>
  </si>
  <si>
    <t>必修课程</t>
  </si>
  <si>
    <t>公
共
基
础
类</t>
  </si>
  <si>
    <t>入学教育</t>
  </si>
  <si>
    <t>实习安排60周，30学分；毕业考试5学分。
临床实习安排如下：普外科4周，
心内科4周，
呼吸内科4周
；口腔内科16周；口腔颌面外科16周；口腔修复与正畸16周。</t>
  </si>
  <si>
    <t>国防教育和国家安全教育</t>
  </si>
  <si>
    <t>劳动教育</t>
  </si>
  <si>
    <t>大学生职业规划</t>
  </si>
  <si>
    <t>大学生创新与创业</t>
  </si>
  <si>
    <t>大学生就业教育</t>
  </si>
  <si>
    <t>思想道德修养与法律基础</t>
  </si>
  <si>
    <t>中国近现代史纲要</t>
  </si>
  <si>
    <t>马克思主义基本原理</t>
  </si>
  <si>
    <t>毛泽东思想和中国特色社会主义理论体系概论</t>
  </si>
  <si>
    <t>形势与政策</t>
  </si>
  <si>
    <t>大学英语（Ⅰ/Ⅱ/Ⅲ/Ⅳ）</t>
  </si>
  <si>
    <t>计算机基础与应用</t>
  </si>
  <si>
    <t>体育（基础、专项）</t>
  </si>
  <si>
    <t>医患沟通概论</t>
  </si>
  <si>
    <t>文献检索</t>
  </si>
  <si>
    <t>大学生心理健康教育</t>
  </si>
  <si>
    <t>专业基础课</t>
  </si>
  <si>
    <t>医用化学</t>
  </si>
  <si>
    <t>细胞生物学与医学遗传学</t>
  </si>
  <si>
    <t>医用高等数学</t>
  </si>
  <si>
    <t>医学物理学</t>
  </si>
  <si>
    <t>系统解剖学A</t>
  </si>
  <si>
    <t>组织学与胚胎学A</t>
  </si>
  <si>
    <t>生理学A</t>
  </si>
  <si>
    <t>生物化学A</t>
  </si>
  <si>
    <t>医学微生物学A</t>
  </si>
  <si>
    <t>医学免疫学A</t>
  </si>
  <si>
    <t>病理学A</t>
  </si>
  <si>
    <t>病理生理学A</t>
  </si>
  <si>
    <r>
      <rPr>
        <sz val="10"/>
        <rFont val="宋体"/>
        <family val="3"/>
        <charset val="134"/>
      </rPr>
      <t>药理学</t>
    </r>
    <r>
      <rPr>
        <sz val="10"/>
        <rFont val="Times New Roman"/>
        <family val="1"/>
      </rPr>
      <t>A</t>
    </r>
  </si>
  <si>
    <r>
      <rPr>
        <sz val="10"/>
        <rFont val="宋体"/>
        <family val="3"/>
        <charset val="134"/>
      </rPr>
      <t>机能学实验</t>
    </r>
    <r>
      <rPr>
        <sz val="10"/>
        <rFont val="Times New Roman"/>
        <family val="1"/>
      </rPr>
      <t>A</t>
    </r>
  </si>
  <si>
    <t>预防医学（含流行病学、医学统计学、临床营养学）B</t>
  </si>
  <si>
    <t>医学心理学</t>
  </si>
  <si>
    <t>医学伦理学</t>
  </si>
  <si>
    <t>卫生法</t>
  </si>
  <si>
    <t>传染病学（含医院感染学）</t>
  </si>
  <si>
    <t>专业课类</t>
  </si>
  <si>
    <t>诊断学B</t>
  </si>
  <si>
    <t>内科学B</t>
  </si>
  <si>
    <t>外科学B</t>
  </si>
  <si>
    <t>儿科学B</t>
  </si>
  <si>
    <t>妇产科学B</t>
  </si>
  <si>
    <t>医学影像学</t>
  </si>
  <si>
    <t>口腔颌面医学影像诊断学</t>
  </si>
  <si>
    <t>口腔解剖生理学</t>
  </si>
  <si>
    <t>口腔组织病理学</t>
  </si>
  <si>
    <t>口腔颌面外科学</t>
  </si>
  <si>
    <r>
      <rPr>
        <sz val="10"/>
        <rFont val="宋体"/>
        <family val="3"/>
        <charset val="134"/>
      </rPr>
      <t>耳鼻咽喉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头颈外科学</t>
    </r>
  </si>
  <si>
    <t>牙体牙髓病学</t>
  </si>
  <si>
    <t>儿童口腔病学</t>
  </si>
  <si>
    <t>口腔修复学</t>
  </si>
  <si>
    <t>牙周病学</t>
  </si>
  <si>
    <t>口腔粘膜病学</t>
  </si>
  <si>
    <t>口腔正畸学</t>
  </si>
  <si>
    <t>口腔预防医学</t>
  </si>
  <si>
    <t>口腔材料学</t>
  </si>
  <si>
    <t>口腔种植学</t>
  </si>
  <si>
    <t>专业技能综合训练</t>
  </si>
  <si>
    <t>毕业实习</t>
  </si>
  <si>
    <t>临床医学临床实习</t>
  </si>
  <si>
    <t>普外科</t>
  </si>
  <si>
    <t>4周</t>
  </si>
  <si>
    <t>心内科</t>
  </si>
  <si>
    <t>呼吸内科</t>
  </si>
  <si>
    <t>口腔医学临床实习</t>
  </si>
  <si>
    <t>口腔内科</t>
  </si>
  <si>
    <t>16周</t>
  </si>
  <si>
    <t>口腔颌面外科</t>
  </si>
  <si>
    <t>口腔修复科</t>
  </si>
  <si>
    <t>毕业考试</t>
  </si>
  <si>
    <t>选修课</t>
  </si>
  <si>
    <t>第二课堂</t>
  </si>
  <si>
    <t>学期学时（只计算课内学时）</t>
  </si>
  <si>
    <t>学期学时（包括课内学时和课外学时）</t>
  </si>
  <si>
    <t>总学分、学时及周学时（只计算课内学时）</t>
  </si>
  <si>
    <t>总学分、学时及周学时（包括课内学时和课外学时）</t>
  </si>
  <si>
    <t>备注：1．入学教育在第一学期开学前4周内进行，含专业思想教育、心肺复苏、院区参观、图书查阅等。</t>
  </si>
  <si>
    <t>2．国防教育和国家安全教育包括军事训练3周、36学时的《军事理论》网课和16学时的《国家安全教育》网课。</t>
  </si>
  <si>
    <t>湖北医药学院五年制本科医学影像学专业专业选修课一览表（2020版）</t>
  </si>
  <si>
    <t>课程名称</t>
  </si>
  <si>
    <t>学时</t>
  </si>
  <si>
    <t>开课学院</t>
  </si>
  <si>
    <t>开课学期</t>
  </si>
  <si>
    <t>口腔医学导论</t>
  </si>
  <si>
    <t>口腔医学院</t>
  </si>
  <si>
    <t>医学导论</t>
  </si>
  <si>
    <t>各临床学院</t>
  </si>
  <si>
    <t>医学语言学</t>
  </si>
  <si>
    <t>人文社会科学学院</t>
  </si>
  <si>
    <t>医学论文写作</t>
  </si>
  <si>
    <t>第一临床学院</t>
  </si>
  <si>
    <t>医学科研实验导论</t>
  </si>
  <si>
    <t>器官发生学</t>
  </si>
  <si>
    <t>基础医学院</t>
  </si>
  <si>
    <t>认知神经生理学</t>
  </si>
  <si>
    <t>法医学</t>
  </si>
  <si>
    <t>实验动物学</t>
  </si>
  <si>
    <t>医学专业英语</t>
  </si>
  <si>
    <t>临床生理学</t>
  </si>
  <si>
    <t>医学神经生物学</t>
  </si>
  <si>
    <t>临床免疫学</t>
  </si>
  <si>
    <t>肿瘤分子病理学基础</t>
  </si>
  <si>
    <t>临床药理学X</t>
  </si>
  <si>
    <t>口腔生物学</t>
  </si>
  <si>
    <t>灾害救援医学</t>
  </si>
  <si>
    <t>临床技能培训中心</t>
  </si>
  <si>
    <t>临床医学模拟</t>
  </si>
  <si>
    <t>灾害医学</t>
  </si>
  <si>
    <t>第一临床学院网课</t>
  </si>
  <si>
    <t>寄生虫与临床</t>
  </si>
  <si>
    <t>急诊医学</t>
  </si>
  <si>
    <t>康复医学</t>
  </si>
  <si>
    <t>中医针灸学</t>
  </si>
  <si>
    <t>中医养生学</t>
  </si>
  <si>
    <t>口腔设备学</t>
  </si>
  <si>
    <t>口腔临床药理学</t>
  </si>
  <si>
    <t>危重病医学</t>
  </si>
  <si>
    <t>临床感控安全学</t>
  </si>
  <si>
    <t>输血医学</t>
  </si>
  <si>
    <t>疼痛诊疗学</t>
  </si>
  <si>
    <t>临床基因诊断学</t>
  </si>
  <si>
    <t>第二临床学院</t>
  </si>
  <si>
    <t>核医学</t>
  </si>
  <si>
    <t>介入放射学</t>
  </si>
  <si>
    <t>实用临床输血学</t>
  </si>
  <si>
    <t>肿瘤学</t>
  </si>
  <si>
    <t>第三临床学院</t>
  </si>
  <si>
    <t>临床药理学</t>
  </si>
  <si>
    <t>口腔医学强化</t>
  </si>
  <si>
    <t>临床医学强化</t>
  </si>
  <si>
    <t>备注：1．取消全部限定选修课。</t>
  </si>
  <si>
    <t>2．选修课开设需经教务处审核通过，选修课开课由教务处根据选课人数确定。</t>
  </si>
  <si>
    <t>3．临床学院开设的选修课有校区限制。</t>
  </si>
  <si>
    <t>社区口腔实践</t>
    <phoneticPr fontId="10" type="noConversion"/>
  </si>
  <si>
    <t>湖北医药学院五年制本科口腔医学专业教学计划进程表（2021版）</t>
    <phoneticPr fontId="10" type="noConversion"/>
  </si>
  <si>
    <t>习近平新时代中国特色社会主义思想</t>
  </si>
  <si>
    <t>3．课外实践专指在课外时间以报告、讲座、专题活动等形式开展的实践教学育人活动。</t>
    <phoneticPr fontId="10" type="noConversion"/>
  </si>
  <si>
    <t>4．第二课堂项目体系分为思想成长类、实践实习类、志愿公益类、创新创业类、文体活动类、工作履历类、技能特长类。第二课堂学分由学工处认定。</t>
    <phoneticPr fontId="10" type="noConversion"/>
  </si>
  <si>
    <t>5．选修课总分需达到18学分，含艺术鉴赏类2学分，创新创业类2学分。</t>
    <phoneticPr fontId="10" type="noConversion"/>
  </si>
  <si>
    <t>6．学生需通过体质测试方可毕业。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</si>
</sst>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);[Red]\(0.0\)"/>
    <numFmt numFmtId="177" formatCode="0.0_ "/>
    <numFmt numFmtId="178" formatCode="0_ "/>
    <numFmt numFmtId="179" formatCode="0.000_ "/>
    <numFmt numFmtId="180" formatCode="0_);[Red]\(0\)"/>
  </numFmts>
  <fonts count="15" x14ac:knownFonts="1">
    <font>
      <sz val="12"/>
      <name val="宋体"/>
      <charset val="134"/>
    </font>
    <font>
      <sz val="10"/>
      <name val="宋体"/>
      <family val="3"/>
      <charset val="134"/>
      <scheme val="minor"/>
    </font>
    <font>
      <sz val="10"/>
      <name val="黑体"/>
      <family val="3"/>
      <charset val="134"/>
    </font>
    <font>
      <sz val="10.5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16"/>
      <name val="黑体"/>
      <family val="3"/>
      <charset val="134"/>
    </font>
    <font>
      <b/>
      <i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Times New Roman"/>
      <family val="1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6">
    <xf numFmtId="0" fontId="0" fillId="0" borderId="0"/>
    <xf numFmtId="0" fontId="8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</cellStyleXfs>
  <cellXfs count="61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77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2" borderId="1" xfId="0" applyNumberFormat="1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179" fontId="4" fillId="2" borderId="1" xfId="0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176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3" fillId="2" borderId="1" xfId="0" applyFont="1" applyFill="1" applyBorder="1"/>
    <xf numFmtId="176" fontId="4" fillId="2" borderId="1" xfId="0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4" xr:uid="{00000000-0005-0000-0000-000001000000}"/>
    <cellStyle name="常规 2 2" xfId="3" xr:uid="{00000000-0005-0000-0000-000002000000}"/>
    <cellStyle name="常规 3" xfId="5" xr:uid="{00000000-0005-0000-0000-000003000000}"/>
    <cellStyle name="常规 6" xfId="1" xr:uid="{00000000-0005-0000-0000-000004000000}"/>
    <cellStyle name="常规 9" xfId="2" xr:uid="{00000000-0005-0000-0000-000005000000}"/>
  </cellStyles>
  <dxfs count="0"/>
  <tableStyles count="0" defaultTableStyle="TableStyleMedium9" defaultPivotStyle="PivotStyleLight16"/>
  <colors>
    <mruColors>
      <color rgb="FF000000"/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82"/>
  <sheetViews>
    <sheetView tabSelected="1" topLeftCell="A6" zoomScale="115" zoomScaleNormal="115" workbookViewId="0">
      <selection activeCell="C15" sqref="A15:XFD15"/>
    </sheetView>
  </sheetViews>
  <sheetFormatPr defaultColWidth="9" defaultRowHeight="12" x14ac:dyDescent="0.15"/>
  <cols>
    <col min="1" max="3" width="3.625" style="12" customWidth="1"/>
    <col min="4" max="4" width="40.625" style="14" customWidth="1"/>
    <col min="5" max="5" width="6.5" style="15" customWidth="1"/>
    <col min="6" max="21" width="5.375" style="12" customWidth="1"/>
    <col min="22" max="16384" width="9" style="12"/>
  </cols>
  <sheetData>
    <row r="1" spans="1:21" ht="24.95" customHeight="1" x14ac:dyDescent="0.15">
      <c r="A1" s="29" t="s">
        <v>156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21" ht="18" customHeight="1" x14ac:dyDescent="0.15">
      <c r="A2" s="23" t="s">
        <v>0</v>
      </c>
      <c r="B2" s="23" t="s">
        <v>1</v>
      </c>
      <c r="C2" s="30" t="s">
        <v>2</v>
      </c>
      <c r="D2" s="27" t="s">
        <v>3</v>
      </c>
      <c r="E2" s="28" t="s">
        <v>4</v>
      </c>
      <c r="F2" s="27" t="s">
        <v>5</v>
      </c>
      <c r="G2" s="27"/>
      <c r="H2" s="27"/>
      <c r="I2" s="27"/>
      <c r="J2" s="27"/>
      <c r="K2" s="27"/>
      <c r="L2" s="27" t="s">
        <v>6</v>
      </c>
      <c r="M2" s="27"/>
      <c r="N2" s="27"/>
      <c r="O2" s="27"/>
      <c r="P2" s="27"/>
      <c r="Q2" s="27"/>
      <c r="R2" s="27"/>
      <c r="S2" s="27"/>
      <c r="T2" s="27"/>
      <c r="U2" s="27"/>
    </row>
    <row r="3" spans="1:21" ht="18" customHeight="1" x14ac:dyDescent="0.15">
      <c r="A3" s="24"/>
      <c r="B3" s="24"/>
      <c r="C3" s="30"/>
      <c r="D3" s="27"/>
      <c r="E3" s="28"/>
      <c r="F3" s="27" t="s">
        <v>7</v>
      </c>
      <c r="G3" s="27" t="s">
        <v>8</v>
      </c>
      <c r="H3" s="27"/>
      <c r="I3" s="27" t="s">
        <v>9</v>
      </c>
      <c r="J3" s="27"/>
      <c r="K3" s="27"/>
      <c r="L3" s="27" t="s">
        <v>10</v>
      </c>
      <c r="M3" s="27"/>
      <c r="N3" s="27" t="s">
        <v>11</v>
      </c>
      <c r="O3" s="27"/>
      <c r="P3" s="27" t="s">
        <v>12</v>
      </c>
      <c r="Q3" s="27"/>
      <c r="R3" s="27" t="s">
        <v>13</v>
      </c>
      <c r="S3" s="27"/>
      <c r="T3" s="27" t="s">
        <v>14</v>
      </c>
      <c r="U3" s="27"/>
    </row>
    <row r="4" spans="1:21" ht="18" customHeight="1" x14ac:dyDescent="0.15">
      <c r="A4" s="25"/>
      <c r="B4" s="25"/>
      <c r="C4" s="30"/>
      <c r="D4" s="27"/>
      <c r="E4" s="28"/>
      <c r="F4" s="27"/>
      <c r="G4" s="8" t="s">
        <v>15</v>
      </c>
      <c r="H4" s="8" t="s">
        <v>16</v>
      </c>
      <c r="I4" s="8" t="s">
        <v>15</v>
      </c>
      <c r="J4" s="8" t="s">
        <v>17</v>
      </c>
      <c r="K4" s="8" t="s">
        <v>16</v>
      </c>
      <c r="L4" s="8">
        <v>1</v>
      </c>
      <c r="M4" s="8">
        <v>2</v>
      </c>
      <c r="N4" s="8">
        <v>3</v>
      </c>
      <c r="O4" s="8">
        <v>4</v>
      </c>
      <c r="P4" s="8">
        <v>5</v>
      </c>
      <c r="Q4" s="8">
        <v>6</v>
      </c>
      <c r="R4" s="8">
        <v>7</v>
      </c>
      <c r="S4" s="8">
        <v>8</v>
      </c>
      <c r="T4" s="8">
        <v>9</v>
      </c>
      <c r="U4" s="8">
        <v>10</v>
      </c>
    </row>
    <row r="5" spans="1:21" ht="15" customHeight="1" x14ac:dyDescent="0.15">
      <c r="A5" s="39" t="s">
        <v>18</v>
      </c>
      <c r="B5" s="40" t="s">
        <v>19</v>
      </c>
      <c r="C5" s="11">
        <v>1</v>
      </c>
      <c r="D5" s="41" t="s">
        <v>20</v>
      </c>
      <c r="E5" s="42">
        <v>0.5</v>
      </c>
      <c r="F5" s="11">
        <v>8</v>
      </c>
      <c r="G5" s="11"/>
      <c r="H5" s="11"/>
      <c r="I5" s="11"/>
      <c r="J5" s="11">
        <v>8</v>
      </c>
      <c r="K5" s="11"/>
      <c r="L5" s="11">
        <v>8</v>
      </c>
      <c r="M5" s="11"/>
      <c r="N5" s="11"/>
      <c r="O5" s="11"/>
      <c r="P5" s="11"/>
      <c r="Q5" s="11"/>
      <c r="R5" s="11"/>
      <c r="S5" s="31" t="s">
        <v>21</v>
      </c>
      <c r="T5" s="32"/>
      <c r="U5" s="8"/>
    </row>
    <row r="6" spans="1:21" ht="15" customHeight="1" x14ac:dyDescent="0.15">
      <c r="A6" s="39"/>
      <c r="B6" s="40"/>
      <c r="C6" s="11">
        <v>2</v>
      </c>
      <c r="D6" s="41" t="s">
        <v>22</v>
      </c>
      <c r="E6" s="42">
        <v>3</v>
      </c>
      <c r="F6" s="11">
        <v>52</v>
      </c>
      <c r="G6" s="11"/>
      <c r="H6" s="11">
        <v>52</v>
      </c>
      <c r="I6" s="11"/>
      <c r="J6" s="11"/>
      <c r="K6" s="11"/>
      <c r="L6" s="11">
        <v>36</v>
      </c>
      <c r="M6" s="11"/>
      <c r="N6" s="11"/>
      <c r="O6" s="11"/>
      <c r="P6" s="11"/>
      <c r="Q6" s="11"/>
      <c r="R6" s="11"/>
      <c r="S6" s="33"/>
      <c r="T6" s="34"/>
      <c r="U6" s="8">
        <v>16</v>
      </c>
    </row>
    <row r="7" spans="1:21" ht="15" customHeight="1" x14ac:dyDescent="0.15">
      <c r="A7" s="39"/>
      <c r="B7" s="40"/>
      <c r="C7" s="11">
        <v>3</v>
      </c>
      <c r="D7" s="41" t="s">
        <v>23</v>
      </c>
      <c r="E7" s="42">
        <v>1</v>
      </c>
      <c r="F7" s="11">
        <v>32</v>
      </c>
      <c r="G7" s="11"/>
      <c r="H7" s="11"/>
      <c r="I7" s="11"/>
      <c r="J7" s="11">
        <v>32</v>
      </c>
      <c r="K7" s="11"/>
      <c r="L7" s="11">
        <v>6</v>
      </c>
      <c r="M7" s="11">
        <v>6</v>
      </c>
      <c r="N7" s="11">
        <v>6</v>
      </c>
      <c r="O7" s="11">
        <v>6</v>
      </c>
      <c r="P7" s="11">
        <v>8</v>
      </c>
      <c r="Q7" s="11"/>
      <c r="R7" s="11"/>
      <c r="S7" s="33"/>
      <c r="T7" s="34"/>
      <c r="U7" s="8"/>
    </row>
    <row r="8" spans="1:21" ht="15" customHeight="1" x14ac:dyDescent="0.15">
      <c r="A8" s="39"/>
      <c r="B8" s="40"/>
      <c r="C8" s="11">
        <v>4</v>
      </c>
      <c r="D8" s="41" t="s">
        <v>24</v>
      </c>
      <c r="E8" s="42">
        <v>1</v>
      </c>
      <c r="F8" s="11">
        <v>16</v>
      </c>
      <c r="G8" s="11">
        <v>12</v>
      </c>
      <c r="H8" s="11"/>
      <c r="I8" s="11"/>
      <c r="J8" s="11">
        <v>4</v>
      </c>
      <c r="K8" s="11"/>
      <c r="L8" s="11"/>
      <c r="M8" s="11">
        <v>16</v>
      </c>
      <c r="N8" s="11"/>
      <c r="O8" s="11"/>
      <c r="P8" s="11"/>
      <c r="Q8" s="11"/>
      <c r="R8" s="11"/>
      <c r="S8" s="33"/>
      <c r="T8" s="34"/>
      <c r="U8" s="8"/>
    </row>
    <row r="9" spans="1:21" ht="15" customHeight="1" x14ac:dyDescent="0.15">
      <c r="A9" s="39"/>
      <c r="B9" s="40"/>
      <c r="C9" s="11">
        <v>5</v>
      </c>
      <c r="D9" s="41" t="s">
        <v>25</v>
      </c>
      <c r="E9" s="42">
        <v>1</v>
      </c>
      <c r="F9" s="11">
        <v>16</v>
      </c>
      <c r="G9" s="11">
        <v>10</v>
      </c>
      <c r="H9" s="11"/>
      <c r="I9" s="11"/>
      <c r="J9" s="11">
        <v>6</v>
      </c>
      <c r="K9" s="11"/>
      <c r="L9" s="11"/>
      <c r="M9" s="11"/>
      <c r="N9" s="11"/>
      <c r="O9" s="11">
        <v>16</v>
      </c>
      <c r="P9" s="11"/>
      <c r="Q9" s="11"/>
      <c r="R9" s="11"/>
      <c r="S9" s="33"/>
      <c r="T9" s="34"/>
      <c r="U9" s="8"/>
    </row>
    <row r="10" spans="1:21" ht="15" customHeight="1" x14ac:dyDescent="0.15">
      <c r="A10" s="39"/>
      <c r="B10" s="40"/>
      <c r="C10" s="11">
        <v>6</v>
      </c>
      <c r="D10" s="41" t="s">
        <v>26</v>
      </c>
      <c r="E10" s="42">
        <v>1</v>
      </c>
      <c r="F10" s="11">
        <v>16</v>
      </c>
      <c r="G10" s="11">
        <v>10</v>
      </c>
      <c r="H10" s="11"/>
      <c r="I10" s="11"/>
      <c r="J10" s="11">
        <v>6</v>
      </c>
      <c r="K10" s="11"/>
      <c r="L10" s="11"/>
      <c r="M10" s="11"/>
      <c r="N10" s="11"/>
      <c r="O10" s="11"/>
      <c r="P10" s="11"/>
      <c r="Q10" s="11"/>
      <c r="R10" s="11">
        <v>10</v>
      </c>
      <c r="S10" s="33"/>
      <c r="T10" s="34"/>
      <c r="U10" s="8">
        <v>6</v>
      </c>
    </row>
    <row r="11" spans="1:21" ht="15" customHeight="1" x14ac:dyDescent="0.15">
      <c r="A11" s="39"/>
      <c r="B11" s="40"/>
      <c r="C11" s="11">
        <v>7</v>
      </c>
      <c r="D11" s="41" t="s">
        <v>27</v>
      </c>
      <c r="E11" s="42">
        <v>3</v>
      </c>
      <c r="F11" s="11">
        <v>48</v>
      </c>
      <c r="G11" s="11">
        <v>36</v>
      </c>
      <c r="H11" s="11"/>
      <c r="I11" s="11"/>
      <c r="J11" s="11">
        <v>12</v>
      </c>
      <c r="K11" s="11"/>
      <c r="L11" s="11">
        <v>48</v>
      </c>
      <c r="M11" s="11"/>
      <c r="N11" s="11"/>
      <c r="O11" s="11"/>
      <c r="P11" s="11"/>
      <c r="Q11" s="11"/>
      <c r="R11" s="43"/>
      <c r="S11" s="33"/>
      <c r="T11" s="34"/>
      <c r="U11" s="8"/>
    </row>
    <row r="12" spans="1:21" ht="15" customHeight="1" x14ac:dyDescent="0.15">
      <c r="A12" s="39"/>
      <c r="B12" s="40"/>
      <c r="C12" s="11">
        <v>8</v>
      </c>
      <c r="D12" s="41" t="s">
        <v>28</v>
      </c>
      <c r="E12" s="42">
        <v>3</v>
      </c>
      <c r="F12" s="11">
        <v>48</v>
      </c>
      <c r="G12" s="11">
        <v>36</v>
      </c>
      <c r="H12" s="11"/>
      <c r="I12" s="11"/>
      <c r="J12" s="11">
        <v>12</v>
      </c>
      <c r="K12" s="11"/>
      <c r="L12" s="11"/>
      <c r="M12" s="11">
        <v>48</v>
      </c>
      <c r="N12" s="11"/>
      <c r="O12" s="11"/>
      <c r="P12" s="11"/>
      <c r="Q12" s="11"/>
      <c r="R12" s="43"/>
      <c r="S12" s="33"/>
      <c r="T12" s="34"/>
      <c r="U12" s="8"/>
    </row>
    <row r="13" spans="1:21" ht="15" customHeight="1" x14ac:dyDescent="0.15">
      <c r="A13" s="39"/>
      <c r="B13" s="40"/>
      <c r="C13" s="11">
        <v>9</v>
      </c>
      <c r="D13" s="41" t="s">
        <v>29</v>
      </c>
      <c r="E13" s="42">
        <v>3</v>
      </c>
      <c r="F13" s="11">
        <v>48</v>
      </c>
      <c r="G13" s="11">
        <v>36</v>
      </c>
      <c r="H13" s="11"/>
      <c r="I13" s="11"/>
      <c r="J13" s="11">
        <v>12</v>
      </c>
      <c r="K13" s="11"/>
      <c r="L13" s="11"/>
      <c r="M13" s="11"/>
      <c r="N13" s="11">
        <v>48</v>
      </c>
      <c r="O13" s="11"/>
      <c r="P13" s="11"/>
      <c r="Q13" s="11"/>
      <c r="R13" s="43"/>
      <c r="S13" s="33"/>
      <c r="T13" s="34"/>
      <c r="U13" s="8"/>
    </row>
    <row r="14" spans="1:21" s="21" customFormat="1" ht="15" customHeight="1" x14ac:dyDescent="0.15">
      <c r="A14" s="39"/>
      <c r="B14" s="40"/>
      <c r="C14" s="11">
        <v>10</v>
      </c>
      <c r="D14" s="41" t="s">
        <v>30</v>
      </c>
      <c r="E14" s="42">
        <v>3</v>
      </c>
      <c r="F14" s="11">
        <v>48</v>
      </c>
      <c r="G14" s="11">
        <v>36</v>
      </c>
      <c r="H14" s="11"/>
      <c r="I14" s="11"/>
      <c r="J14" s="11">
        <v>12</v>
      </c>
      <c r="K14" s="11"/>
      <c r="L14" s="11"/>
      <c r="M14" s="11"/>
      <c r="N14" s="11"/>
      <c r="O14" s="11">
        <v>48</v>
      </c>
      <c r="P14" s="11"/>
      <c r="Q14" s="11"/>
      <c r="R14" s="43"/>
      <c r="S14" s="33"/>
      <c r="T14" s="34"/>
      <c r="U14" s="20"/>
    </row>
    <row r="15" spans="1:21" s="21" customFormat="1" ht="15" customHeight="1" x14ac:dyDescent="0.15">
      <c r="A15" s="39"/>
      <c r="B15" s="40"/>
      <c r="C15" s="11">
        <v>11</v>
      </c>
      <c r="D15" s="41" t="s">
        <v>157</v>
      </c>
      <c r="E15" s="42">
        <v>3</v>
      </c>
      <c r="F15" s="11">
        <v>48</v>
      </c>
      <c r="G15" s="11">
        <v>36</v>
      </c>
      <c r="H15" s="11"/>
      <c r="I15" s="11"/>
      <c r="J15" s="11">
        <v>12</v>
      </c>
      <c r="K15" s="11"/>
      <c r="L15" s="11"/>
      <c r="M15" s="11"/>
      <c r="N15" s="11"/>
      <c r="O15" s="11">
        <v>48</v>
      </c>
      <c r="P15" s="11"/>
      <c r="Q15" s="11"/>
      <c r="R15" s="43"/>
      <c r="S15" s="33"/>
      <c r="T15" s="34"/>
      <c r="U15" s="20"/>
    </row>
    <row r="16" spans="1:21" ht="15" customHeight="1" x14ac:dyDescent="0.15">
      <c r="A16" s="39"/>
      <c r="B16" s="40"/>
      <c r="C16" s="11">
        <v>12</v>
      </c>
      <c r="D16" s="41" t="s">
        <v>31</v>
      </c>
      <c r="E16" s="42">
        <v>2</v>
      </c>
      <c r="F16" s="11">
        <v>32</v>
      </c>
      <c r="G16" s="11">
        <v>32</v>
      </c>
      <c r="H16" s="11"/>
      <c r="I16" s="11"/>
      <c r="J16" s="11"/>
      <c r="K16" s="11"/>
      <c r="L16" s="11">
        <v>8</v>
      </c>
      <c r="M16" s="11">
        <v>8</v>
      </c>
      <c r="N16" s="11">
        <v>8</v>
      </c>
      <c r="O16" s="11">
        <v>8</v>
      </c>
      <c r="P16" s="11"/>
      <c r="Q16" s="11"/>
      <c r="R16" s="11"/>
      <c r="S16" s="33"/>
      <c r="T16" s="34"/>
      <c r="U16" s="8"/>
    </row>
    <row r="17" spans="1:21" ht="15" customHeight="1" x14ac:dyDescent="0.15">
      <c r="A17" s="39"/>
      <c r="B17" s="40"/>
      <c r="C17" s="11">
        <v>13</v>
      </c>
      <c r="D17" s="41" t="s">
        <v>32</v>
      </c>
      <c r="E17" s="42">
        <v>14.5</v>
      </c>
      <c r="F17" s="44">
        <v>272</v>
      </c>
      <c r="G17" s="44">
        <v>192</v>
      </c>
      <c r="H17" s="44"/>
      <c r="I17" s="44"/>
      <c r="J17" s="44">
        <v>80</v>
      </c>
      <c r="K17" s="44"/>
      <c r="L17" s="44">
        <v>68</v>
      </c>
      <c r="M17" s="44">
        <v>68</v>
      </c>
      <c r="N17" s="44">
        <v>68</v>
      </c>
      <c r="O17" s="44">
        <v>68</v>
      </c>
      <c r="P17" s="44"/>
      <c r="Q17" s="44"/>
      <c r="R17" s="44"/>
      <c r="S17" s="33"/>
      <c r="T17" s="34"/>
      <c r="U17" s="8"/>
    </row>
    <row r="18" spans="1:21" ht="15" customHeight="1" x14ac:dyDescent="0.15">
      <c r="A18" s="39"/>
      <c r="B18" s="40"/>
      <c r="C18" s="11">
        <v>14</v>
      </c>
      <c r="D18" s="41" t="s">
        <v>33</v>
      </c>
      <c r="E18" s="42">
        <v>2.5</v>
      </c>
      <c r="F18" s="44">
        <v>40</v>
      </c>
      <c r="G18" s="44">
        <v>40</v>
      </c>
      <c r="H18" s="44"/>
      <c r="I18" s="44"/>
      <c r="J18" s="44"/>
      <c r="K18" s="44"/>
      <c r="L18" s="44">
        <v>40</v>
      </c>
      <c r="M18" s="44"/>
      <c r="N18" s="44"/>
      <c r="O18" s="44"/>
      <c r="P18" s="44"/>
      <c r="Q18" s="44"/>
      <c r="R18" s="44"/>
      <c r="S18" s="33"/>
      <c r="T18" s="34"/>
      <c r="U18" s="8"/>
    </row>
    <row r="19" spans="1:21" ht="15" customHeight="1" x14ac:dyDescent="0.15">
      <c r="A19" s="39"/>
      <c r="B19" s="40"/>
      <c r="C19" s="11">
        <v>15</v>
      </c>
      <c r="D19" s="41" t="s">
        <v>34</v>
      </c>
      <c r="E19" s="42">
        <v>4</v>
      </c>
      <c r="F19" s="44">
        <v>144</v>
      </c>
      <c r="G19" s="44">
        <v>8</v>
      </c>
      <c r="H19" s="44"/>
      <c r="I19" s="44">
        <v>112</v>
      </c>
      <c r="J19" s="44">
        <v>24</v>
      </c>
      <c r="K19" s="44"/>
      <c r="L19" s="44">
        <v>34</v>
      </c>
      <c r="M19" s="44">
        <v>34</v>
      </c>
      <c r="N19" s="44">
        <v>38</v>
      </c>
      <c r="O19" s="44">
        <v>38</v>
      </c>
      <c r="P19" s="44"/>
      <c r="Q19" s="44"/>
      <c r="R19" s="44"/>
      <c r="S19" s="33"/>
      <c r="T19" s="34"/>
      <c r="U19" s="8"/>
    </row>
    <row r="20" spans="1:21" ht="15" customHeight="1" x14ac:dyDescent="0.15">
      <c r="A20" s="39"/>
      <c r="B20" s="40"/>
      <c r="C20" s="11">
        <v>16</v>
      </c>
      <c r="D20" s="41" t="s">
        <v>35</v>
      </c>
      <c r="E20" s="42">
        <v>1</v>
      </c>
      <c r="F20" s="44">
        <v>16</v>
      </c>
      <c r="G20" s="44">
        <v>16</v>
      </c>
      <c r="H20" s="44"/>
      <c r="I20" s="44"/>
      <c r="J20" s="44"/>
      <c r="K20" s="44"/>
      <c r="L20" s="44"/>
      <c r="M20" s="44"/>
      <c r="N20" s="44"/>
      <c r="O20" s="44">
        <v>16</v>
      </c>
      <c r="P20" s="44"/>
      <c r="Q20" s="44"/>
      <c r="R20" s="44"/>
      <c r="S20" s="33"/>
      <c r="T20" s="34"/>
      <c r="U20" s="8"/>
    </row>
    <row r="21" spans="1:21" ht="15" customHeight="1" x14ac:dyDescent="0.15">
      <c r="A21" s="39"/>
      <c r="B21" s="40"/>
      <c r="C21" s="11">
        <v>17</v>
      </c>
      <c r="D21" s="41" t="s">
        <v>36</v>
      </c>
      <c r="E21" s="42">
        <v>1</v>
      </c>
      <c r="F21" s="44">
        <v>20</v>
      </c>
      <c r="G21" s="44">
        <v>12</v>
      </c>
      <c r="H21" s="44"/>
      <c r="I21" s="44">
        <v>8</v>
      </c>
      <c r="J21" s="44"/>
      <c r="K21" s="44"/>
      <c r="L21" s="44"/>
      <c r="M21" s="44"/>
      <c r="N21" s="44"/>
      <c r="O21" s="44">
        <v>20</v>
      </c>
      <c r="P21" s="44"/>
      <c r="Q21" s="44"/>
      <c r="R21" s="44"/>
      <c r="S21" s="33"/>
      <c r="T21" s="34"/>
      <c r="U21" s="8"/>
    </row>
    <row r="22" spans="1:21" ht="15" customHeight="1" x14ac:dyDescent="0.15">
      <c r="A22" s="39"/>
      <c r="B22" s="40"/>
      <c r="C22" s="11">
        <v>18</v>
      </c>
      <c r="D22" s="41" t="s">
        <v>37</v>
      </c>
      <c r="E22" s="42">
        <v>2</v>
      </c>
      <c r="F22" s="11">
        <v>32</v>
      </c>
      <c r="G22" s="11">
        <v>18</v>
      </c>
      <c r="H22" s="11"/>
      <c r="I22" s="11"/>
      <c r="J22" s="11">
        <v>14</v>
      </c>
      <c r="K22" s="11"/>
      <c r="L22" s="11">
        <v>32</v>
      </c>
      <c r="M22" s="44"/>
      <c r="N22" s="44"/>
      <c r="O22" s="44"/>
      <c r="P22" s="44"/>
      <c r="Q22" s="44"/>
      <c r="R22" s="44"/>
      <c r="S22" s="33"/>
      <c r="T22" s="34"/>
      <c r="U22" s="8"/>
    </row>
    <row r="23" spans="1:21" ht="15" customHeight="1" x14ac:dyDescent="0.15">
      <c r="A23" s="39"/>
      <c r="B23" s="40" t="s">
        <v>38</v>
      </c>
      <c r="C23" s="11">
        <v>19</v>
      </c>
      <c r="D23" s="41" t="s">
        <v>39</v>
      </c>
      <c r="E23" s="42">
        <v>5.5</v>
      </c>
      <c r="F23" s="11">
        <v>112</v>
      </c>
      <c r="G23" s="11">
        <v>76</v>
      </c>
      <c r="H23" s="11"/>
      <c r="I23" s="11">
        <v>36</v>
      </c>
      <c r="J23" s="11"/>
      <c r="K23" s="11"/>
      <c r="L23" s="11">
        <v>56</v>
      </c>
      <c r="M23" s="11">
        <v>56</v>
      </c>
      <c r="N23" s="11"/>
      <c r="O23" s="11"/>
      <c r="P23" s="11"/>
      <c r="Q23" s="11"/>
      <c r="R23" s="11"/>
      <c r="S23" s="33"/>
      <c r="T23" s="34"/>
      <c r="U23" s="8"/>
    </row>
    <row r="24" spans="1:21" ht="15" customHeight="1" x14ac:dyDescent="0.15">
      <c r="A24" s="39"/>
      <c r="B24" s="40"/>
      <c r="C24" s="11">
        <v>20</v>
      </c>
      <c r="D24" s="41" t="s">
        <v>40</v>
      </c>
      <c r="E24" s="45">
        <v>3.5</v>
      </c>
      <c r="F24" s="11">
        <f t="shared" ref="F24:F31" si="0">G24+H24+I24+J24+K24</f>
        <v>63</v>
      </c>
      <c r="G24" s="11">
        <v>48</v>
      </c>
      <c r="H24" s="11"/>
      <c r="I24" s="11">
        <v>15</v>
      </c>
      <c r="J24" s="11"/>
      <c r="K24" s="11"/>
      <c r="L24" s="11">
        <v>63</v>
      </c>
      <c r="M24" s="11"/>
      <c r="N24" s="11"/>
      <c r="O24" s="11"/>
      <c r="P24" s="11"/>
      <c r="Q24" s="11"/>
      <c r="R24" s="11"/>
      <c r="S24" s="33"/>
      <c r="T24" s="34"/>
      <c r="U24" s="8"/>
    </row>
    <row r="25" spans="1:21" ht="15" customHeight="1" x14ac:dyDescent="0.15">
      <c r="A25" s="39"/>
      <c r="B25" s="40"/>
      <c r="C25" s="11">
        <v>21</v>
      </c>
      <c r="D25" s="41" t="s">
        <v>41</v>
      </c>
      <c r="E25" s="45">
        <v>2</v>
      </c>
      <c r="F25" s="11">
        <f t="shared" si="0"/>
        <v>32</v>
      </c>
      <c r="G25" s="11">
        <v>32</v>
      </c>
      <c r="H25" s="11"/>
      <c r="I25" s="11"/>
      <c r="J25" s="11"/>
      <c r="K25" s="11"/>
      <c r="L25" s="11">
        <v>32</v>
      </c>
      <c r="M25" s="11"/>
      <c r="N25" s="11"/>
      <c r="O25" s="11"/>
      <c r="P25" s="11"/>
      <c r="Q25" s="11"/>
      <c r="R25" s="11"/>
      <c r="S25" s="33"/>
      <c r="T25" s="34"/>
      <c r="U25" s="8"/>
    </row>
    <row r="26" spans="1:21" ht="15" customHeight="1" x14ac:dyDescent="0.15">
      <c r="A26" s="39"/>
      <c r="B26" s="40"/>
      <c r="C26" s="11">
        <v>22</v>
      </c>
      <c r="D26" s="41" t="s">
        <v>42</v>
      </c>
      <c r="E26" s="45">
        <v>2</v>
      </c>
      <c r="F26" s="11">
        <f t="shared" si="0"/>
        <v>44</v>
      </c>
      <c r="G26" s="11">
        <v>32</v>
      </c>
      <c r="H26" s="11"/>
      <c r="I26" s="11">
        <v>12</v>
      </c>
      <c r="J26" s="11"/>
      <c r="K26" s="11"/>
      <c r="L26" s="44"/>
      <c r="M26" s="11">
        <v>44</v>
      </c>
      <c r="N26" s="11"/>
      <c r="O26" s="11"/>
      <c r="P26" s="44"/>
      <c r="Q26" s="11"/>
      <c r="R26" s="44"/>
      <c r="S26" s="33"/>
      <c r="T26" s="34"/>
      <c r="U26" s="8"/>
    </row>
    <row r="27" spans="1:21" ht="15" customHeight="1" x14ac:dyDescent="0.15">
      <c r="A27" s="39"/>
      <c r="B27" s="40"/>
      <c r="C27" s="11">
        <v>23</v>
      </c>
      <c r="D27" s="41" t="s">
        <v>43</v>
      </c>
      <c r="E27" s="45">
        <v>4</v>
      </c>
      <c r="F27" s="11">
        <f t="shared" si="0"/>
        <v>107</v>
      </c>
      <c r="G27" s="11">
        <v>35</v>
      </c>
      <c r="H27" s="11"/>
      <c r="I27" s="11">
        <v>72</v>
      </c>
      <c r="J27" s="11"/>
      <c r="K27" s="11"/>
      <c r="L27" s="11"/>
      <c r="M27" s="11">
        <v>107</v>
      </c>
      <c r="N27" s="11"/>
      <c r="O27" s="11"/>
      <c r="P27" s="11"/>
      <c r="Q27" s="11"/>
      <c r="R27" s="11"/>
      <c r="S27" s="33"/>
      <c r="T27" s="34"/>
      <c r="U27" s="8"/>
    </row>
    <row r="28" spans="1:21" ht="15" customHeight="1" x14ac:dyDescent="0.15">
      <c r="A28" s="39"/>
      <c r="B28" s="40"/>
      <c r="C28" s="11">
        <v>24</v>
      </c>
      <c r="D28" s="41" t="s">
        <v>44</v>
      </c>
      <c r="E28" s="42">
        <v>3</v>
      </c>
      <c r="F28" s="11">
        <v>73</v>
      </c>
      <c r="G28" s="11">
        <v>34</v>
      </c>
      <c r="H28" s="11"/>
      <c r="I28" s="11">
        <v>39</v>
      </c>
      <c r="J28" s="11"/>
      <c r="K28" s="11"/>
      <c r="L28" s="11"/>
      <c r="M28" s="11">
        <v>73</v>
      </c>
      <c r="N28" s="11"/>
      <c r="O28" s="11"/>
      <c r="P28" s="11"/>
      <c r="Q28" s="11"/>
      <c r="R28" s="11"/>
      <c r="S28" s="33"/>
      <c r="T28" s="34"/>
      <c r="U28" s="8"/>
    </row>
    <row r="29" spans="1:21" ht="15" customHeight="1" x14ac:dyDescent="0.15">
      <c r="A29" s="39"/>
      <c r="B29" s="40"/>
      <c r="C29" s="11">
        <v>25</v>
      </c>
      <c r="D29" s="46" t="s">
        <v>45</v>
      </c>
      <c r="E29" s="47">
        <v>3.5</v>
      </c>
      <c r="F29" s="11">
        <f t="shared" si="0"/>
        <v>56</v>
      </c>
      <c r="G29" s="44">
        <v>56</v>
      </c>
      <c r="H29" s="44"/>
      <c r="I29" s="44"/>
      <c r="J29" s="44"/>
      <c r="K29" s="44"/>
      <c r="L29" s="11"/>
      <c r="M29" s="11">
        <v>56</v>
      </c>
      <c r="N29" s="11"/>
      <c r="O29" s="11"/>
      <c r="P29" s="11"/>
      <c r="Q29" s="11"/>
      <c r="R29" s="11"/>
      <c r="S29" s="33"/>
      <c r="T29" s="34"/>
      <c r="U29" s="8"/>
    </row>
    <row r="30" spans="1:21" ht="15" customHeight="1" x14ac:dyDescent="0.15">
      <c r="A30" s="39"/>
      <c r="B30" s="40"/>
      <c r="C30" s="11">
        <v>26</v>
      </c>
      <c r="D30" s="46" t="s">
        <v>46</v>
      </c>
      <c r="E30" s="47">
        <v>5</v>
      </c>
      <c r="F30" s="11">
        <f t="shared" si="0"/>
        <v>96</v>
      </c>
      <c r="G30" s="44">
        <v>64</v>
      </c>
      <c r="H30" s="44"/>
      <c r="I30" s="44">
        <v>32</v>
      </c>
      <c r="J30" s="44"/>
      <c r="K30" s="44"/>
      <c r="L30" s="44"/>
      <c r="M30" s="44"/>
      <c r="N30" s="11">
        <v>96</v>
      </c>
      <c r="O30" s="11"/>
      <c r="P30" s="44"/>
      <c r="Q30" s="11"/>
      <c r="R30" s="44"/>
      <c r="S30" s="33"/>
      <c r="T30" s="34"/>
      <c r="U30" s="8"/>
    </row>
    <row r="31" spans="1:21" ht="15" customHeight="1" x14ac:dyDescent="0.15">
      <c r="A31" s="39"/>
      <c r="B31" s="40"/>
      <c r="C31" s="11">
        <v>27</v>
      </c>
      <c r="D31" s="46" t="s">
        <v>47</v>
      </c>
      <c r="E31" s="48">
        <v>3.5</v>
      </c>
      <c r="F31" s="11">
        <f t="shared" si="0"/>
        <v>70</v>
      </c>
      <c r="G31" s="49">
        <v>46</v>
      </c>
      <c r="H31" s="50"/>
      <c r="I31" s="49">
        <v>24</v>
      </c>
      <c r="J31" s="50"/>
      <c r="K31" s="51"/>
      <c r="L31" s="49"/>
      <c r="M31" s="49"/>
      <c r="N31" s="49">
        <v>70</v>
      </c>
      <c r="O31" s="50"/>
      <c r="P31" s="50"/>
      <c r="Q31" s="52"/>
      <c r="R31" s="44"/>
      <c r="S31" s="33"/>
      <c r="T31" s="34"/>
      <c r="U31" s="8"/>
    </row>
    <row r="32" spans="1:21" ht="15" customHeight="1" x14ac:dyDescent="0.15">
      <c r="A32" s="39"/>
      <c r="B32" s="40"/>
      <c r="C32" s="11">
        <v>28</v>
      </c>
      <c r="D32" s="41" t="s">
        <v>48</v>
      </c>
      <c r="E32" s="42">
        <v>3</v>
      </c>
      <c r="F32" s="11">
        <v>58</v>
      </c>
      <c r="G32" s="11">
        <v>39</v>
      </c>
      <c r="H32" s="11"/>
      <c r="I32" s="11">
        <v>19</v>
      </c>
      <c r="J32" s="11"/>
      <c r="K32" s="11"/>
      <c r="L32" s="11"/>
      <c r="M32" s="11"/>
      <c r="N32" s="11"/>
      <c r="O32" s="11">
        <v>58</v>
      </c>
      <c r="P32" s="11"/>
      <c r="Q32" s="11"/>
      <c r="R32" s="11"/>
      <c r="S32" s="33"/>
      <c r="T32" s="34"/>
      <c r="U32" s="8"/>
    </row>
    <row r="33" spans="1:21" ht="15" customHeight="1" x14ac:dyDescent="0.15">
      <c r="A33" s="39"/>
      <c r="B33" s="40"/>
      <c r="C33" s="11">
        <v>29</v>
      </c>
      <c r="D33" s="41" t="s">
        <v>49</v>
      </c>
      <c r="E33" s="42">
        <v>4</v>
      </c>
      <c r="F33" s="11">
        <v>91</v>
      </c>
      <c r="G33" s="11">
        <v>46</v>
      </c>
      <c r="H33" s="11"/>
      <c r="I33" s="11">
        <v>45</v>
      </c>
      <c r="J33" s="11"/>
      <c r="K33" s="11"/>
      <c r="L33" s="11"/>
      <c r="M33" s="11"/>
      <c r="N33" s="11"/>
      <c r="O33" s="11"/>
      <c r="P33" s="11">
        <v>91</v>
      </c>
      <c r="Q33" s="11"/>
      <c r="R33" s="11"/>
      <c r="S33" s="33"/>
      <c r="T33" s="34"/>
      <c r="U33" s="8"/>
    </row>
    <row r="34" spans="1:21" ht="15" customHeight="1" x14ac:dyDescent="0.15">
      <c r="A34" s="39"/>
      <c r="B34" s="40"/>
      <c r="C34" s="11">
        <v>30</v>
      </c>
      <c r="D34" s="41" t="s">
        <v>50</v>
      </c>
      <c r="E34" s="42">
        <v>2.5</v>
      </c>
      <c r="F34" s="11">
        <f>G34+H34+I34+J34+K34</f>
        <v>46</v>
      </c>
      <c r="G34" s="11">
        <v>40</v>
      </c>
      <c r="H34" s="11"/>
      <c r="I34" s="11">
        <v>6</v>
      </c>
      <c r="J34" s="11"/>
      <c r="K34" s="11"/>
      <c r="L34" s="11"/>
      <c r="M34" s="11"/>
      <c r="N34" s="11"/>
      <c r="O34" s="11"/>
      <c r="P34" s="11">
        <v>46</v>
      </c>
      <c r="Q34" s="11"/>
      <c r="R34" s="11"/>
      <c r="S34" s="33"/>
      <c r="T34" s="34"/>
      <c r="U34" s="8"/>
    </row>
    <row r="35" spans="1:21" ht="15" customHeight="1" x14ac:dyDescent="0.15">
      <c r="A35" s="39"/>
      <c r="B35" s="40"/>
      <c r="C35" s="11">
        <v>31</v>
      </c>
      <c r="D35" s="41" t="s">
        <v>51</v>
      </c>
      <c r="E35" s="45">
        <v>3.5</v>
      </c>
      <c r="F35" s="11">
        <f>G35+H35+I35+J35+K35</f>
        <v>60</v>
      </c>
      <c r="G35" s="11">
        <v>60</v>
      </c>
      <c r="H35" s="11"/>
      <c r="I35" s="11"/>
      <c r="J35" s="11"/>
      <c r="K35" s="11"/>
      <c r="L35" s="11"/>
      <c r="M35" s="11"/>
      <c r="N35" s="11"/>
      <c r="O35" s="11"/>
      <c r="P35" s="11">
        <v>60</v>
      </c>
      <c r="Q35" s="11"/>
      <c r="R35" s="11"/>
      <c r="S35" s="33"/>
      <c r="T35" s="34"/>
      <c r="U35" s="8"/>
    </row>
    <row r="36" spans="1:21" ht="15" customHeight="1" x14ac:dyDescent="0.15">
      <c r="A36" s="39"/>
      <c r="B36" s="40"/>
      <c r="C36" s="11">
        <v>32</v>
      </c>
      <c r="D36" s="41" t="s">
        <v>52</v>
      </c>
      <c r="E36" s="45">
        <v>2.5</v>
      </c>
      <c r="F36" s="11">
        <f>G36+H36+I36+J36+K36</f>
        <v>77</v>
      </c>
      <c r="G36" s="11">
        <v>2</v>
      </c>
      <c r="H36" s="11"/>
      <c r="I36" s="11">
        <v>75</v>
      </c>
      <c r="J36" s="11"/>
      <c r="K36" s="11"/>
      <c r="L36" s="11"/>
      <c r="M36" s="11"/>
      <c r="N36" s="11"/>
      <c r="O36" s="11">
        <v>37</v>
      </c>
      <c r="P36" s="11">
        <v>40</v>
      </c>
      <c r="Q36" s="11"/>
      <c r="R36" s="11"/>
      <c r="S36" s="33"/>
      <c r="T36" s="34"/>
      <c r="U36" s="8"/>
    </row>
    <row r="37" spans="1:21" ht="15" customHeight="1" x14ac:dyDescent="0.15">
      <c r="A37" s="39"/>
      <c r="B37" s="40"/>
      <c r="C37" s="11">
        <v>33</v>
      </c>
      <c r="D37" s="41" t="s">
        <v>53</v>
      </c>
      <c r="E37" s="45">
        <v>3.5</v>
      </c>
      <c r="F37" s="11">
        <f t="shared" ref="F37:F40" si="1">G37+H37+I37+J37+K37</f>
        <v>72</v>
      </c>
      <c r="G37" s="11">
        <v>48</v>
      </c>
      <c r="H37" s="11"/>
      <c r="I37" s="11">
        <v>24</v>
      </c>
      <c r="J37" s="11"/>
      <c r="K37" s="11"/>
      <c r="L37" s="11"/>
      <c r="M37" s="11"/>
      <c r="N37" s="11"/>
      <c r="O37" s="11"/>
      <c r="P37" s="11">
        <v>72</v>
      </c>
      <c r="Q37" s="11"/>
      <c r="R37" s="11"/>
      <c r="S37" s="33"/>
      <c r="T37" s="34"/>
      <c r="U37" s="8"/>
    </row>
    <row r="38" spans="1:21" ht="15" customHeight="1" x14ac:dyDescent="0.15">
      <c r="A38" s="39"/>
      <c r="B38" s="40"/>
      <c r="C38" s="11">
        <v>34</v>
      </c>
      <c r="D38" s="41" t="s">
        <v>54</v>
      </c>
      <c r="E38" s="45">
        <v>1.5</v>
      </c>
      <c r="F38" s="11">
        <f t="shared" si="1"/>
        <v>24</v>
      </c>
      <c r="G38" s="11">
        <v>24</v>
      </c>
      <c r="H38" s="11"/>
      <c r="I38" s="11"/>
      <c r="J38" s="11"/>
      <c r="K38" s="11"/>
      <c r="L38" s="11"/>
      <c r="M38" s="11"/>
      <c r="N38" s="11"/>
      <c r="O38" s="11"/>
      <c r="P38" s="11">
        <v>24</v>
      </c>
      <c r="Q38" s="11"/>
      <c r="R38" s="11"/>
      <c r="S38" s="33"/>
      <c r="T38" s="34"/>
      <c r="U38" s="8"/>
    </row>
    <row r="39" spans="1:21" ht="15" customHeight="1" x14ac:dyDescent="0.15">
      <c r="A39" s="39"/>
      <c r="B39" s="40"/>
      <c r="C39" s="11">
        <v>35</v>
      </c>
      <c r="D39" s="41" t="s">
        <v>55</v>
      </c>
      <c r="E39" s="45">
        <v>1.5</v>
      </c>
      <c r="F39" s="11">
        <f t="shared" si="1"/>
        <v>24</v>
      </c>
      <c r="G39" s="11">
        <v>20</v>
      </c>
      <c r="H39" s="11"/>
      <c r="I39" s="11"/>
      <c r="J39" s="11">
        <v>4</v>
      </c>
      <c r="K39" s="11"/>
      <c r="L39" s="11"/>
      <c r="M39" s="11"/>
      <c r="N39" s="11"/>
      <c r="O39" s="11">
        <v>24</v>
      </c>
      <c r="P39" s="11"/>
      <c r="Q39" s="11"/>
      <c r="R39" s="11"/>
      <c r="S39" s="33"/>
      <c r="T39" s="34"/>
      <c r="U39" s="8"/>
    </row>
    <row r="40" spans="1:21" ht="15" customHeight="1" x14ac:dyDescent="0.15">
      <c r="A40" s="39"/>
      <c r="B40" s="40"/>
      <c r="C40" s="11">
        <v>36</v>
      </c>
      <c r="D40" s="41" t="s">
        <v>56</v>
      </c>
      <c r="E40" s="45">
        <v>1</v>
      </c>
      <c r="F40" s="11">
        <f t="shared" si="1"/>
        <v>20</v>
      </c>
      <c r="G40" s="44">
        <v>20</v>
      </c>
      <c r="H40" s="44"/>
      <c r="I40" s="53"/>
      <c r="J40" s="53"/>
      <c r="K40" s="53"/>
      <c r="L40" s="53"/>
      <c r="M40" s="53"/>
      <c r="N40" s="53"/>
      <c r="O40" s="44"/>
      <c r="P40" s="44">
        <v>20</v>
      </c>
      <c r="Q40" s="44"/>
      <c r="R40" s="53"/>
      <c r="S40" s="33"/>
      <c r="T40" s="34"/>
      <c r="U40" s="8"/>
    </row>
    <row r="41" spans="1:21" ht="15" customHeight="1" x14ac:dyDescent="0.15">
      <c r="A41" s="39"/>
      <c r="B41" s="40"/>
      <c r="C41" s="11">
        <v>37</v>
      </c>
      <c r="D41" s="41" t="s">
        <v>57</v>
      </c>
      <c r="E41" s="42">
        <v>1</v>
      </c>
      <c r="F41" s="11">
        <v>24</v>
      </c>
      <c r="G41" s="11">
        <v>20</v>
      </c>
      <c r="H41" s="11"/>
      <c r="I41" s="11">
        <v>4</v>
      </c>
      <c r="J41" s="11"/>
      <c r="K41" s="11"/>
      <c r="L41" s="11"/>
      <c r="M41" s="11"/>
      <c r="N41" s="11"/>
      <c r="O41" s="11"/>
      <c r="P41" s="11"/>
      <c r="Q41" s="11">
        <v>24</v>
      </c>
      <c r="R41" s="11"/>
      <c r="S41" s="33"/>
      <c r="T41" s="34"/>
      <c r="U41" s="8"/>
    </row>
    <row r="42" spans="1:21" ht="15" customHeight="1" x14ac:dyDescent="0.15">
      <c r="A42" s="39"/>
      <c r="B42" s="39" t="s">
        <v>58</v>
      </c>
      <c r="C42" s="11">
        <v>38</v>
      </c>
      <c r="D42" s="41" t="s">
        <v>59</v>
      </c>
      <c r="E42" s="45">
        <v>5</v>
      </c>
      <c r="F42" s="11">
        <f t="shared" ref="F42:F63" si="2">G42+H42+I42+J42+K42</f>
        <v>96</v>
      </c>
      <c r="G42" s="11">
        <v>60</v>
      </c>
      <c r="H42" s="11"/>
      <c r="I42" s="11">
        <v>36</v>
      </c>
      <c r="J42" s="11"/>
      <c r="K42" s="54"/>
      <c r="L42" s="11"/>
      <c r="M42" s="11"/>
      <c r="N42" s="11"/>
      <c r="O42" s="11">
        <v>96</v>
      </c>
      <c r="P42" s="11"/>
      <c r="Q42" s="11"/>
      <c r="R42" s="11"/>
      <c r="S42" s="33"/>
      <c r="T42" s="34"/>
      <c r="U42" s="8"/>
    </row>
    <row r="43" spans="1:21" ht="15" customHeight="1" x14ac:dyDescent="0.15">
      <c r="A43" s="39"/>
      <c r="B43" s="39"/>
      <c r="C43" s="11">
        <v>39</v>
      </c>
      <c r="D43" s="41" t="s">
        <v>60</v>
      </c>
      <c r="E43" s="45">
        <v>6</v>
      </c>
      <c r="F43" s="11">
        <f t="shared" si="2"/>
        <v>108</v>
      </c>
      <c r="G43" s="11">
        <v>80</v>
      </c>
      <c r="H43" s="11"/>
      <c r="I43" s="11">
        <v>28</v>
      </c>
      <c r="J43" s="11"/>
      <c r="K43" s="54"/>
      <c r="L43" s="11"/>
      <c r="M43" s="11"/>
      <c r="N43" s="11"/>
      <c r="O43" s="11"/>
      <c r="P43" s="11">
        <v>108</v>
      </c>
      <c r="Q43" s="11"/>
      <c r="R43" s="11"/>
      <c r="S43" s="33"/>
      <c r="T43" s="34"/>
      <c r="U43" s="8"/>
    </row>
    <row r="44" spans="1:21" ht="15" customHeight="1" x14ac:dyDescent="0.15">
      <c r="A44" s="39"/>
      <c r="B44" s="39"/>
      <c r="C44" s="11">
        <v>40</v>
      </c>
      <c r="D44" s="55" t="s">
        <v>61</v>
      </c>
      <c r="E44" s="56">
        <v>4</v>
      </c>
      <c r="F44" s="57">
        <v>72</v>
      </c>
      <c r="G44" s="57">
        <v>60</v>
      </c>
      <c r="H44" s="57"/>
      <c r="I44" s="57">
        <v>12</v>
      </c>
      <c r="J44" s="58"/>
      <c r="K44" s="58"/>
      <c r="L44" s="58"/>
      <c r="M44" s="58"/>
      <c r="N44" s="58"/>
      <c r="O44" s="58"/>
      <c r="P44" s="57">
        <v>72</v>
      </c>
      <c r="Q44" s="57"/>
      <c r="R44" s="11"/>
      <c r="S44" s="33"/>
      <c r="T44" s="34"/>
      <c r="U44" s="8"/>
    </row>
    <row r="45" spans="1:21" ht="15" customHeight="1" x14ac:dyDescent="0.15">
      <c r="A45" s="39"/>
      <c r="B45" s="39"/>
      <c r="C45" s="11">
        <v>41</v>
      </c>
      <c r="D45" s="41" t="s">
        <v>62</v>
      </c>
      <c r="E45" s="45">
        <v>2</v>
      </c>
      <c r="F45" s="11">
        <f t="shared" si="2"/>
        <v>36</v>
      </c>
      <c r="G45" s="11">
        <v>30</v>
      </c>
      <c r="H45" s="11"/>
      <c r="I45" s="11">
        <v>6</v>
      </c>
      <c r="J45" s="11"/>
      <c r="K45" s="54"/>
      <c r="L45" s="11"/>
      <c r="M45" s="11"/>
      <c r="N45" s="11"/>
      <c r="O45" s="11"/>
      <c r="P45" s="11"/>
      <c r="Q45" s="11">
        <v>36</v>
      </c>
      <c r="R45" s="11"/>
      <c r="S45" s="33"/>
      <c r="T45" s="34"/>
      <c r="U45" s="8"/>
    </row>
    <row r="46" spans="1:21" ht="15" customHeight="1" x14ac:dyDescent="0.15">
      <c r="A46" s="39"/>
      <c r="B46" s="39"/>
      <c r="C46" s="11">
        <v>42</v>
      </c>
      <c r="D46" s="41" t="s">
        <v>63</v>
      </c>
      <c r="E46" s="45">
        <v>2</v>
      </c>
      <c r="F46" s="11">
        <f t="shared" si="2"/>
        <v>36</v>
      </c>
      <c r="G46" s="11">
        <v>30</v>
      </c>
      <c r="H46" s="11"/>
      <c r="I46" s="11">
        <v>6</v>
      </c>
      <c r="J46" s="11"/>
      <c r="K46" s="54"/>
      <c r="L46" s="11"/>
      <c r="M46" s="11"/>
      <c r="N46" s="11"/>
      <c r="O46" s="11"/>
      <c r="P46" s="11"/>
      <c r="Q46" s="11">
        <v>36</v>
      </c>
      <c r="R46" s="11"/>
      <c r="S46" s="33"/>
      <c r="T46" s="34"/>
      <c r="U46" s="8"/>
    </row>
    <row r="47" spans="1:21" ht="15" customHeight="1" x14ac:dyDescent="0.15">
      <c r="A47" s="39"/>
      <c r="B47" s="39"/>
      <c r="C47" s="11">
        <v>43</v>
      </c>
      <c r="D47" s="41" t="s">
        <v>64</v>
      </c>
      <c r="E47" s="45">
        <v>4</v>
      </c>
      <c r="F47" s="11">
        <f t="shared" si="2"/>
        <v>72</v>
      </c>
      <c r="G47" s="11">
        <v>50</v>
      </c>
      <c r="H47" s="11"/>
      <c r="I47" s="11">
        <v>22</v>
      </c>
      <c r="J47" s="11"/>
      <c r="K47" s="54"/>
      <c r="L47" s="11"/>
      <c r="M47" s="11"/>
      <c r="N47" s="11"/>
      <c r="O47" s="11"/>
      <c r="P47" s="11"/>
      <c r="Q47" s="11">
        <v>72</v>
      </c>
      <c r="R47" s="11"/>
      <c r="S47" s="33"/>
      <c r="T47" s="34"/>
      <c r="U47" s="8"/>
    </row>
    <row r="48" spans="1:21" ht="15" customHeight="1" x14ac:dyDescent="0.15">
      <c r="A48" s="39"/>
      <c r="B48" s="39"/>
      <c r="C48" s="11">
        <v>44</v>
      </c>
      <c r="D48" s="41" t="s">
        <v>65</v>
      </c>
      <c r="E48" s="45">
        <v>3</v>
      </c>
      <c r="F48" s="11">
        <f t="shared" si="2"/>
        <v>54</v>
      </c>
      <c r="G48" s="11">
        <v>36</v>
      </c>
      <c r="H48" s="11"/>
      <c r="I48" s="11">
        <v>18</v>
      </c>
      <c r="J48" s="11"/>
      <c r="K48" s="54"/>
      <c r="L48" s="11"/>
      <c r="M48" s="11"/>
      <c r="N48" s="11"/>
      <c r="O48" s="11"/>
      <c r="P48" s="11"/>
      <c r="Q48" s="11">
        <v>54</v>
      </c>
      <c r="R48" s="11"/>
      <c r="S48" s="33"/>
      <c r="T48" s="34"/>
      <c r="U48" s="8"/>
    </row>
    <row r="49" spans="1:21" ht="15" customHeight="1" x14ac:dyDescent="0.15">
      <c r="A49" s="39"/>
      <c r="B49" s="39"/>
      <c r="C49" s="11">
        <v>45</v>
      </c>
      <c r="D49" s="41" t="s">
        <v>66</v>
      </c>
      <c r="E49" s="45">
        <v>3</v>
      </c>
      <c r="F49" s="11">
        <v>68</v>
      </c>
      <c r="G49" s="11">
        <v>36</v>
      </c>
      <c r="H49" s="11"/>
      <c r="I49" s="11">
        <v>32</v>
      </c>
      <c r="J49" s="11"/>
      <c r="K49" s="54"/>
      <c r="L49" s="11"/>
      <c r="M49" s="11"/>
      <c r="N49" s="11"/>
      <c r="O49" s="11"/>
      <c r="P49" s="11">
        <v>68</v>
      </c>
      <c r="Q49" s="11"/>
      <c r="R49" s="11"/>
      <c r="S49" s="33"/>
      <c r="T49" s="34"/>
      <c r="U49" s="8"/>
    </row>
    <row r="50" spans="1:21" ht="15" customHeight="1" x14ac:dyDescent="0.15">
      <c r="A50" s="39"/>
      <c r="B50" s="39"/>
      <c r="C50" s="11">
        <v>46</v>
      </c>
      <c r="D50" s="41" t="s">
        <v>67</v>
      </c>
      <c r="E50" s="45">
        <v>3.5</v>
      </c>
      <c r="F50" s="11">
        <f t="shared" si="2"/>
        <v>64</v>
      </c>
      <c r="G50" s="11">
        <v>46</v>
      </c>
      <c r="H50" s="11"/>
      <c r="I50" s="11">
        <v>18</v>
      </c>
      <c r="J50" s="11"/>
      <c r="K50" s="54"/>
      <c r="L50" s="11"/>
      <c r="M50" s="11"/>
      <c r="N50" s="11"/>
      <c r="O50" s="11"/>
      <c r="P50" s="11">
        <v>64</v>
      </c>
      <c r="Q50" s="11"/>
      <c r="R50" s="11"/>
      <c r="S50" s="33"/>
      <c r="T50" s="34"/>
      <c r="U50" s="8"/>
    </row>
    <row r="51" spans="1:21" ht="15" customHeight="1" x14ac:dyDescent="0.15">
      <c r="A51" s="39"/>
      <c r="B51" s="39"/>
      <c r="C51" s="11">
        <v>47</v>
      </c>
      <c r="D51" s="41" t="s">
        <v>68</v>
      </c>
      <c r="E51" s="45">
        <v>7.5</v>
      </c>
      <c r="F51" s="11">
        <f t="shared" si="2"/>
        <v>146</v>
      </c>
      <c r="G51" s="11">
        <v>92</v>
      </c>
      <c r="H51" s="11"/>
      <c r="I51" s="11">
        <v>54</v>
      </c>
      <c r="J51" s="11"/>
      <c r="K51" s="54"/>
      <c r="L51" s="11"/>
      <c r="M51" s="11"/>
      <c r="N51" s="11"/>
      <c r="O51" s="11"/>
      <c r="P51" s="11"/>
      <c r="Q51" s="11">
        <v>92</v>
      </c>
      <c r="R51" s="11">
        <v>54</v>
      </c>
      <c r="S51" s="33"/>
      <c r="T51" s="34"/>
      <c r="U51" s="8"/>
    </row>
    <row r="52" spans="1:21" ht="15" customHeight="1" x14ac:dyDescent="0.15">
      <c r="A52" s="39"/>
      <c r="B52" s="39"/>
      <c r="C52" s="11">
        <v>48</v>
      </c>
      <c r="D52" s="41" t="s">
        <v>69</v>
      </c>
      <c r="E52" s="45">
        <v>2</v>
      </c>
      <c r="F52" s="11">
        <f t="shared" si="2"/>
        <v>36</v>
      </c>
      <c r="G52" s="11">
        <v>24</v>
      </c>
      <c r="H52" s="11"/>
      <c r="I52" s="11">
        <v>12</v>
      </c>
      <c r="J52" s="11"/>
      <c r="K52" s="54"/>
      <c r="L52" s="11"/>
      <c r="M52" s="11"/>
      <c r="N52" s="11"/>
      <c r="O52" s="11"/>
      <c r="P52" s="11"/>
      <c r="Q52" s="11">
        <v>36</v>
      </c>
      <c r="R52" s="11"/>
      <c r="S52" s="33"/>
      <c r="T52" s="34"/>
      <c r="U52" s="8"/>
    </row>
    <row r="53" spans="1:21" ht="15" customHeight="1" x14ac:dyDescent="0.15">
      <c r="A53" s="39"/>
      <c r="B53" s="39"/>
      <c r="C53" s="11">
        <v>49</v>
      </c>
      <c r="D53" s="41" t="s">
        <v>70</v>
      </c>
      <c r="E53" s="45">
        <v>4</v>
      </c>
      <c r="F53" s="11">
        <f t="shared" si="2"/>
        <v>85</v>
      </c>
      <c r="G53" s="11">
        <v>49</v>
      </c>
      <c r="H53" s="11"/>
      <c r="I53" s="11">
        <v>36</v>
      </c>
      <c r="J53" s="11"/>
      <c r="K53" s="54"/>
      <c r="L53" s="11"/>
      <c r="M53" s="11"/>
      <c r="N53" s="11"/>
      <c r="O53" s="11"/>
      <c r="P53" s="11"/>
      <c r="Q53" s="11"/>
      <c r="R53" s="11">
        <v>85</v>
      </c>
      <c r="S53" s="33"/>
      <c r="T53" s="34"/>
      <c r="U53" s="8"/>
    </row>
    <row r="54" spans="1:21" ht="15" customHeight="1" x14ac:dyDescent="0.15">
      <c r="A54" s="39"/>
      <c r="B54" s="39"/>
      <c r="C54" s="11">
        <v>50</v>
      </c>
      <c r="D54" s="41" t="s">
        <v>71</v>
      </c>
      <c r="E54" s="45">
        <v>1</v>
      </c>
      <c r="F54" s="11">
        <f t="shared" si="2"/>
        <v>22</v>
      </c>
      <c r="G54" s="11">
        <v>16</v>
      </c>
      <c r="H54" s="11"/>
      <c r="I54" s="11">
        <v>6</v>
      </c>
      <c r="J54" s="11"/>
      <c r="K54" s="54"/>
      <c r="L54" s="11"/>
      <c r="M54" s="11"/>
      <c r="N54" s="11"/>
      <c r="O54" s="11"/>
      <c r="P54" s="11"/>
      <c r="Q54" s="11"/>
      <c r="R54" s="11">
        <v>22</v>
      </c>
      <c r="S54" s="33"/>
      <c r="T54" s="34"/>
      <c r="U54" s="8"/>
    </row>
    <row r="55" spans="1:21" ht="15" customHeight="1" x14ac:dyDescent="0.15">
      <c r="A55" s="39"/>
      <c r="B55" s="39"/>
      <c r="C55" s="11">
        <v>51</v>
      </c>
      <c r="D55" s="41" t="s">
        <v>72</v>
      </c>
      <c r="E55" s="45">
        <v>6.5</v>
      </c>
      <c r="F55" s="11">
        <f t="shared" si="2"/>
        <v>148</v>
      </c>
      <c r="G55" s="11">
        <v>58</v>
      </c>
      <c r="H55" s="11"/>
      <c r="I55" s="11">
        <v>90</v>
      </c>
      <c r="J55" s="11"/>
      <c r="K55" s="54"/>
      <c r="L55" s="11"/>
      <c r="M55" s="11"/>
      <c r="N55" s="11"/>
      <c r="O55" s="11"/>
      <c r="P55" s="11"/>
      <c r="Q55" s="11">
        <v>98</v>
      </c>
      <c r="R55" s="11">
        <v>50</v>
      </c>
      <c r="S55" s="33"/>
      <c r="T55" s="34"/>
      <c r="U55" s="8"/>
    </row>
    <row r="56" spans="1:21" ht="15" customHeight="1" x14ac:dyDescent="0.15">
      <c r="A56" s="39"/>
      <c r="B56" s="39"/>
      <c r="C56" s="11">
        <v>52</v>
      </c>
      <c r="D56" s="41" t="s">
        <v>73</v>
      </c>
      <c r="E56" s="45">
        <v>2.5</v>
      </c>
      <c r="F56" s="11">
        <f t="shared" si="2"/>
        <v>50</v>
      </c>
      <c r="G56" s="11">
        <v>32</v>
      </c>
      <c r="H56" s="11"/>
      <c r="I56" s="11">
        <v>18</v>
      </c>
      <c r="J56" s="11"/>
      <c r="K56" s="54"/>
      <c r="L56" s="11"/>
      <c r="M56" s="11"/>
      <c r="N56" s="11"/>
      <c r="O56" s="11"/>
      <c r="P56" s="11"/>
      <c r="Q56" s="11"/>
      <c r="R56" s="11">
        <v>50</v>
      </c>
      <c r="S56" s="33"/>
      <c r="T56" s="34"/>
      <c r="U56" s="8"/>
    </row>
    <row r="57" spans="1:21" ht="15" customHeight="1" x14ac:dyDescent="0.15">
      <c r="A57" s="39"/>
      <c r="B57" s="39"/>
      <c r="C57" s="11">
        <v>53</v>
      </c>
      <c r="D57" s="41" t="s">
        <v>74</v>
      </c>
      <c r="E57" s="45">
        <v>2</v>
      </c>
      <c r="F57" s="11">
        <f t="shared" si="2"/>
        <v>33</v>
      </c>
      <c r="G57" s="11">
        <v>27</v>
      </c>
      <c r="H57" s="11"/>
      <c r="I57" s="11">
        <v>6</v>
      </c>
      <c r="J57" s="11"/>
      <c r="K57" s="54"/>
      <c r="L57" s="11"/>
      <c r="M57" s="11"/>
      <c r="N57" s="11"/>
      <c r="O57" s="11"/>
      <c r="P57" s="11"/>
      <c r="Q57" s="11"/>
      <c r="R57" s="11">
        <v>33</v>
      </c>
      <c r="S57" s="33"/>
      <c r="T57" s="34"/>
      <c r="U57" s="8"/>
    </row>
    <row r="58" spans="1:21" ht="15" customHeight="1" x14ac:dyDescent="0.15">
      <c r="A58" s="39"/>
      <c r="B58" s="39"/>
      <c r="C58" s="11">
        <v>54</v>
      </c>
      <c r="D58" s="41" t="s">
        <v>75</v>
      </c>
      <c r="E58" s="45">
        <v>2.5</v>
      </c>
      <c r="F58" s="11">
        <f t="shared" si="2"/>
        <v>48</v>
      </c>
      <c r="G58" s="11">
        <v>30</v>
      </c>
      <c r="H58" s="11"/>
      <c r="I58" s="11">
        <v>18</v>
      </c>
      <c r="J58" s="11"/>
      <c r="K58" s="54"/>
      <c r="L58" s="11"/>
      <c r="M58" s="11"/>
      <c r="N58" s="11"/>
      <c r="O58" s="11"/>
      <c r="P58" s="11"/>
      <c r="Q58" s="11"/>
      <c r="R58" s="11">
        <v>48</v>
      </c>
      <c r="S58" s="33"/>
      <c r="T58" s="34"/>
      <c r="U58" s="8"/>
    </row>
    <row r="59" spans="1:21" ht="15" customHeight="1" x14ac:dyDescent="0.15">
      <c r="A59" s="39"/>
      <c r="B59" s="39"/>
      <c r="C59" s="11">
        <v>55</v>
      </c>
      <c r="D59" s="41" t="s">
        <v>76</v>
      </c>
      <c r="E59" s="45">
        <v>1.5</v>
      </c>
      <c r="F59" s="11">
        <f t="shared" si="2"/>
        <v>25</v>
      </c>
      <c r="G59" s="11">
        <v>25</v>
      </c>
      <c r="H59" s="11"/>
      <c r="I59" s="11"/>
      <c r="J59" s="11"/>
      <c r="K59" s="54"/>
      <c r="L59" s="11"/>
      <c r="M59" s="11"/>
      <c r="N59" s="11"/>
      <c r="O59" s="11"/>
      <c r="P59" s="11"/>
      <c r="Q59" s="11"/>
      <c r="R59" s="11">
        <v>25</v>
      </c>
      <c r="S59" s="33"/>
      <c r="T59" s="34"/>
      <c r="U59" s="8"/>
    </row>
    <row r="60" spans="1:21" ht="15" customHeight="1" x14ac:dyDescent="0.15">
      <c r="A60" s="39"/>
      <c r="B60" s="39"/>
      <c r="C60" s="11">
        <v>56</v>
      </c>
      <c r="D60" s="41" t="s">
        <v>77</v>
      </c>
      <c r="E60" s="45">
        <v>1</v>
      </c>
      <c r="F60" s="11">
        <f t="shared" si="2"/>
        <v>16</v>
      </c>
      <c r="G60" s="11">
        <v>16</v>
      </c>
      <c r="H60" s="11"/>
      <c r="I60" s="11"/>
      <c r="J60" s="11"/>
      <c r="K60" s="54"/>
      <c r="L60" s="11"/>
      <c r="M60" s="11"/>
      <c r="N60" s="11"/>
      <c r="O60" s="11"/>
      <c r="P60" s="11"/>
      <c r="Q60" s="11"/>
      <c r="R60" s="11">
        <v>16</v>
      </c>
      <c r="S60" s="33"/>
      <c r="T60" s="34"/>
      <c r="U60" s="8"/>
    </row>
    <row r="61" spans="1:21" ht="15" customHeight="1" x14ac:dyDescent="0.15">
      <c r="A61" s="39"/>
      <c r="B61" s="39"/>
      <c r="C61" s="11">
        <v>57</v>
      </c>
      <c r="D61" s="41" t="s">
        <v>78</v>
      </c>
      <c r="E61" s="45">
        <v>1.5</v>
      </c>
      <c r="F61" s="11">
        <f t="shared" si="2"/>
        <v>32</v>
      </c>
      <c r="G61" s="11">
        <v>16</v>
      </c>
      <c r="H61" s="11"/>
      <c r="I61" s="11">
        <v>16</v>
      </c>
      <c r="J61" s="11"/>
      <c r="K61" s="54"/>
      <c r="L61" s="11"/>
      <c r="M61" s="11"/>
      <c r="N61" s="11"/>
      <c r="O61" s="11"/>
      <c r="P61" s="11"/>
      <c r="Q61" s="11"/>
      <c r="R61" s="11">
        <v>32</v>
      </c>
      <c r="S61" s="33"/>
      <c r="T61" s="34"/>
      <c r="U61" s="8"/>
    </row>
    <row r="62" spans="1:21" ht="15" customHeight="1" x14ac:dyDescent="0.15">
      <c r="A62" s="39"/>
      <c r="B62" s="39"/>
      <c r="C62" s="11">
        <v>58</v>
      </c>
      <c r="D62" s="41" t="s">
        <v>155</v>
      </c>
      <c r="E62" s="45">
        <v>0.5</v>
      </c>
      <c r="F62" s="11">
        <v>16</v>
      </c>
      <c r="G62" s="11">
        <v>4</v>
      </c>
      <c r="H62" s="11"/>
      <c r="I62" s="11">
        <v>12</v>
      </c>
      <c r="J62" s="11"/>
      <c r="K62" s="11"/>
      <c r="L62" s="11">
        <v>8</v>
      </c>
      <c r="M62" s="11">
        <v>8</v>
      </c>
      <c r="N62" s="11"/>
      <c r="O62" s="11"/>
      <c r="P62" s="11"/>
      <c r="Q62" s="11"/>
      <c r="R62" s="11"/>
      <c r="S62" s="33"/>
      <c r="T62" s="34"/>
      <c r="U62" s="8"/>
    </row>
    <row r="63" spans="1:21" ht="15" customHeight="1" x14ac:dyDescent="0.15">
      <c r="A63" s="39"/>
      <c r="B63" s="39"/>
      <c r="C63" s="11">
        <v>59</v>
      </c>
      <c r="D63" s="41" t="s">
        <v>79</v>
      </c>
      <c r="E63" s="45">
        <v>1</v>
      </c>
      <c r="F63" s="11">
        <f t="shared" si="2"/>
        <v>16</v>
      </c>
      <c r="G63" s="11"/>
      <c r="H63" s="11"/>
      <c r="I63" s="11">
        <v>16</v>
      </c>
      <c r="J63" s="11"/>
      <c r="K63" s="11"/>
      <c r="L63" s="11"/>
      <c r="M63" s="11"/>
      <c r="N63" s="11"/>
      <c r="O63" s="11"/>
      <c r="P63" s="11"/>
      <c r="Q63" s="11"/>
      <c r="R63" s="11">
        <v>16</v>
      </c>
      <c r="S63" s="33"/>
      <c r="T63" s="34"/>
      <c r="U63" s="8"/>
    </row>
    <row r="64" spans="1:21" ht="15" customHeight="1" x14ac:dyDescent="0.15">
      <c r="A64" s="40" t="s">
        <v>80</v>
      </c>
      <c r="B64" s="40"/>
      <c r="C64" s="40" t="s">
        <v>81</v>
      </c>
      <c r="D64" s="59" t="s">
        <v>82</v>
      </c>
      <c r="E64" s="60">
        <v>6</v>
      </c>
      <c r="F64" s="11" t="s">
        <v>83</v>
      </c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33"/>
      <c r="T64" s="34"/>
      <c r="U64" s="8"/>
    </row>
    <row r="65" spans="1:21" ht="15" customHeight="1" x14ac:dyDescent="0.15">
      <c r="A65" s="40"/>
      <c r="B65" s="40"/>
      <c r="C65" s="40"/>
      <c r="D65" s="59" t="s">
        <v>84</v>
      </c>
      <c r="E65" s="60"/>
      <c r="F65" s="11" t="s">
        <v>83</v>
      </c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33"/>
      <c r="T65" s="34"/>
      <c r="U65" s="8"/>
    </row>
    <row r="66" spans="1:21" ht="15" customHeight="1" x14ac:dyDescent="0.15">
      <c r="A66" s="40"/>
      <c r="B66" s="40"/>
      <c r="C66" s="40"/>
      <c r="D66" s="59" t="s">
        <v>85</v>
      </c>
      <c r="E66" s="60"/>
      <c r="F66" s="11" t="s">
        <v>83</v>
      </c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33"/>
      <c r="T66" s="34"/>
      <c r="U66" s="8"/>
    </row>
    <row r="67" spans="1:21" ht="15" customHeight="1" x14ac:dyDescent="0.15">
      <c r="A67" s="40"/>
      <c r="B67" s="40"/>
      <c r="C67" s="40" t="s">
        <v>86</v>
      </c>
      <c r="D67" s="59" t="s">
        <v>87</v>
      </c>
      <c r="E67" s="60">
        <v>24</v>
      </c>
      <c r="F67" s="11" t="s">
        <v>88</v>
      </c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33"/>
      <c r="T67" s="34"/>
      <c r="U67" s="8"/>
    </row>
    <row r="68" spans="1:21" ht="15" customHeight="1" x14ac:dyDescent="0.15">
      <c r="A68" s="40"/>
      <c r="B68" s="40"/>
      <c r="C68" s="40"/>
      <c r="D68" s="59" t="s">
        <v>89</v>
      </c>
      <c r="E68" s="60"/>
      <c r="F68" s="11" t="s">
        <v>88</v>
      </c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33"/>
      <c r="T68" s="34"/>
      <c r="U68" s="8"/>
    </row>
    <row r="69" spans="1:21" ht="15" customHeight="1" x14ac:dyDescent="0.15">
      <c r="A69" s="40"/>
      <c r="B69" s="40"/>
      <c r="C69" s="40"/>
      <c r="D69" s="41" t="s">
        <v>90</v>
      </c>
      <c r="E69" s="60"/>
      <c r="F69" s="11" t="s">
        <v>88</v>
      </c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33"/>
      <c r="T69" s="34"/>
      <c r="U69" s="8"/>
    </row>
    <row r="70" spans="1:21" ht="15" customHeight="1" x14ac:dyDescent="0.15">
      <c r="A70" s="40" t="s">
        <v>91</v>
      </c>
      <c r="B70" s="40"/>
      <c r="C70" s="40"/>
      <c r="D70" s="40"/>
      <c r="E70" s="45">
        <v>5</v>
      </c>
      <c r="F70" s="11" t="s">
        <v>83</v>
      </c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33"/>
      <c r="T70" s="34"/>
      <c r="U70" s="8"/>
    </row>
    <row r="71" spans="1:21" ht="15" customHeight="1" x14ac:dyDescent="0.15">
      <c r="A71" s="40" t="s">
        <v>92</v>
      </c>
      <c r="B71" s="40"/>
      <c r="C71" s="40"/>
      <c r="D71" s="40"/>
      <c r="E71" s="42">
        <v>18</v>
      </c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33"/>
      <c r="T71" s="34"/>
      <c r="U71" s="8"/>
    </row>
    <row r="72" spans="1:21" ht="15" customHeight="1" x14ac:dyDescent="0.15">
      <c r="A72" s="27" t="s">
        <v>93</v>
      </c>
      <c r="B72" s="27"/>
      <c r="C72" s="27"/>
      <c r="D72" s="27"/>
      <c r="E72" s="16">
        <v>6</v>
      </c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33"/>
      <c r="T72" s="34"/>
      <c r="U72" s="8"/>
    </row>
    <row r="73" spans="1:21" ht="15" customHeight="1" x14ac:dyDescent="0.15">
      <c r="A73" s="27" t="s">
        <v>94</v>
      </c>
      <c r="B73" s="27"/>
      <c r="C73" s="27"/>
      <c r="D73" s="27"/>
      <c r="E73" s="16"/>
      <c r="F73" s="8"/>
      <c r="G73" s="8"/>
      <c r="H73" s="8"/>
      <c r="I73" s="8"/>
      <c r="J73" s="8"/>
      <c r="K73" s="8"/>
      <c r="L73" s="8">
        <f>L74-66</f>
        <v>373</v>
      </c>
      <c r="M73" s="8">
        <f>M74-48</f>
        <v>476</v>
      </c>
      <c r="N73" s="8">
        <f>N74-44</f>
        <v>290</v>
      </c>
      <c r="O73" s="8">
        <f>O74-72</f>
        <v>411</v>
      </c>
      <c r="P73" s="8">
        <f>P74-8</f>
        <v>665</v>
      </c>
      <c r="Q73" s="8">
        <f>Q74</f>
        <v>448</v>
      </c>
      <c r="R73" s="8">
        <f>R74</f>
        <v>441</v>
      </c>
      <c r="S73" s="19"/>
      <c r="T73" s="19"/>
      <c r="U73" s="8">
        <f>U74-6</f>
        <v>16</v>
      </c>
    </row>
    <row r="74" spans="1:21" ht="15" customHeight="1" x14ac:dyDescent="0.15">
      <c r="A74" s="27" t="s">
        <v>95</v>
      </c>
      <c r="B74" s="27"/>
      <c r="C74" s="27"/>
      <c r="D74" s="27"/>
      <c r="E74" s="7"/>
      <c r="F74" s="8"/>
      <c r="G74" s="8"/>
      <c r="H74" s="8"/>
      <c r="I74" s="8"/>
      <c r="J74" s="8"/>
      <c r="K74" s="8"/>
      <c r="L74" s="8">
        <f t="shared" ref="L74:R74" si="3">SUM(L5:L63)</f>
        <v>439</v>
      </c>
      <c r="M74" s="8">
        <f t="shared" si="3"/>
        <v>524</v>
      </c>
      <c r="N74" s="8">
        <f t="shared" si="3"/>
        <v>334</v>
      </c>
      <c r="O74" s="8">
        <f t="shared" si="3"/>
        <v>483</v>
      </c>
      <c r="P74" s="8">
        <f t="shared" si="3"/>
        <v>673</v>
      </c>
      <c r="Q74" s="8">
        <f t="shared" si="3"/>
        <v>448</v>
      </c>
      <c r="R74" s="8">
        <f t="shared" si="3"/>
        <v>441</v>
      </c>
      <c r="S74" s="19"/>
      <c r="T74" s="19"/>
      <c r="U74" s="8">
        <f>SUM(U5:U63)</f>
        <v>22</v>
      </c>
    </row>
    <row r="75" spans="1:21" ht="15" customHeight="1" x14ac:dyDescent="0.15">
      <c r="A75" s="27" t="s">
        <v>96</v>
      </c>
      <c r="B75" s="27"/>
      <c r="C75" s="27"/>
      <c r="D75" s="27"/>
      <c r="E75" s="7"/>
      <c r="F75" s="8">
        <f>G75+H75+I75</f>
        <v>3126</v>
      </c>
      <c r="G75" s="17">
        <f>SUM(G4:G70)</f>
        <v>2089</v>
      </c>
      <c r="H75" s="17">
        <f>SUM(H4:H70)</f>
        <v>52</v>
      </c>
      <c r="I75" s="17">
        <f>SUM(I4:I70)</f>
        <v>985</v>
      </c>
      <c r="J75" s="8"/>
      <c r="K75" s="8"/>
      <c r="L75" s="18">
        <f>L73/14</f>
        <v>26.642857142857142</v>
      </c>
      <c r="M75" s="18">
        <f t="shared" ref="M75:R75" si="4">M73/18</f>
        <v>26.444444444444443</v>
      </c>
      <c r="N75" s="18">
        <f t="shared" si="4"/>
        <v>16.111111111111111</v>
      </c>
      <c r="O75" s="18">
        <f t="shared" si="4"/>
        <v>22.833333333333332</v>
      </c>
      <c r="P75" s="18">
        <f t="shared" si="4"/>
        <v>36.944444444444443</v>
      </c>
      <c r="Q75" s="18">
        <f t="shared" si="4"/>
        <v>24.888888888888889</v>
      </c>
      <c r="R75" s="18">
        <f t="shared" si="4"/>
        <v>24.5</v>
      </c>
      <c r="S75" s="19"/>
      <c r="T75" s="19"/>
      <c r="U75" s="18">
        <f>U73/10</f>
        <v>1.6</v>
      </c>
    </row>
    <row r="76" spans="1:21" ht="15" customHeight="1" x14ac:dyDescent="0.15">
      <c r="A76" s="27" t="s">
        <v>97</v>
      </c>
      <c r="B76" s="27"/>
      <c r="C76" s="27"/>
      <c r="D76" s="27"/>
      <c r="E76" s="7">
        <f>SUM(E5:E72)</f>
        <v>230.5</v>
      </c>
      <c r="F76" s="17">
        <f>G76+H76+I76+J76+K76</f>
        <v>3364</v>
      </c>
      <c r="G76" s="17">
        <f>SUM(G5:G63)</f>
        <v>2089</v>
      </c>
      <c r="H76" s="17">
        <f>SUM(H5:H63)</f>
        <v>52</v>
      </c>
      <c r="I76" s="17">
        <f>SUM(I5:I63)</f>
        <v>985</v>
      </c>
      <c r="J76" s="17">
        <f>SUM(J5:J63)</f>
        <v>238</v>
      </c>
      <c r="K76" s="17"/>
      <c r="L76" s="18">
        <f>L74/14</f>
        <v>31.357142857142858</v>
      </c>
      <c r="M76" s="18">
        <f t="shared" ref="M76:R76" si="5">M74/18</f>
        <v>29.111111111111111</v>
      </c>
      <c r="N76" s="18">
        <f t="shared" si="5"/>
        <v>18.555555555555557</v>
      </c>
      <c r="O76" s="18">
        <f t="shared" si="5"/>
        <v>26.833333333333332</v>
      </c>
      <c r="P76" s="18">
        <f t="shared" si="5"/>
        <v>37.388888888888886</v>
      </c>
      <c r="Q76" s="18">
        <f t="shared" si="5"/>
        <v>24.888888888888889</v>
      </c>
      <c r="R76" s="18">
        <f t="shared" si="5"/>
        <v>24.5</v>
      </c>
      <c r="S76" s="19"/>
      <c r="T76" s="19"/>
      <c r="U76" s="18">
        <f>U74/10</f>
        <v>2.2000000000000002</v>
      </c>
    </row>
    <row r="77" spans="1:21" s="13" customFormat="1" ht="12" customHeight="1" x14ac:dyDescent="0.15">
      <c r="A77" s="35" t="s">
        <v>98</v>
      </c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</row>
    <row r="78" spans="1:21" s="13" customFormat="1" ht="12" customHeight="1" x14ac:dyDescent="0.15">
      <c r="A78" s="26" t="s">
        <v>99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</row>
    <row r="79" spans="1:21" s="13" customFormat="1" ht="12" customHeight="1" x14ac:dyDescent="0.15">
      <c r="A79" s="26" t="s">
        <v>158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</row>
    <row r="80" spans="1:21" s="22" customFormat="1" ht="12" customHeight="1" x14ac:dyDescent="0.15">
      <c r="A80" s="26" t="s">
        <v>159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</row>
    <row r="81" spans="1:21" s="22" customFormat="1" ht="12" customHeight="1" x14ac:dyDescent="0.15">
      <c r="A81" s="26" t="s">
        <v>160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</row>
    <row r="82" spans="1:21" s="22" customFormat="1" ht="12" customHeight="1" x14ac:dyDescent="0.15">
      <c r="A82" s="26" t="s">
        <v>161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</row>
  </sheetData>
  <mergeCells count="39">
    <mergeCell ref="A5:A63"/>
    <mergeCell ref="C67:C69"/>
    <mergeCell ref="A77:U77"/>
    <mergeCell ref="A78:U78"/>
    <mergeCell ref="A79:U79"/>
    <mergeCell ref="A70:D70"/>
    <mergeCell ref="A71:D71"/>
    <mergeCell ref="A72:D72"/>
    <mergeCell ref="A73:D73"/>
    <mergeCell ref="A74:D74"/>
    <mergeCell ref="A1:U1"/>
    <mergeCell ref="F2:K2"/>
    <mergeCell ref="L2:U2"/>
    <mergeCell ref="G3:H3"/>
    <mergeCell ref="I3:K3"/>
    <mergeCell ref="L3:M3"/>
    <mergeCell ref="N3:O3"/>
    <mergeCell ref="P3:Q3"/>
    <mergeCell ref="R3:S3"/>
    <mergeCell ref="T3:U3"/>
    <mergeCell ref="F3:F4"/>
    <mergeCell ref="C2:C4"/>
    <mergeCell ref="B2:B4"/>
    <mergeCell ref="A2:A4"/>
    <mergeCell ref="A82:U82"/>
    <mergeCell ref="D2:D4"/>
    <mergeCell ref="E2:E4"/>
    <mergeCell ref="E64:E66"/>
    <mergeCell ref="E67:E69"/>
    <mergeCell ref="B5:B22"/>
    <mergeCell ref="B23:B41"/>
    <mergeCell ref="B42:B63"/>
    <mergeCell ref="C64:C66"/>
    <mergeCell ref="A64:B69"/>
    <mergeCell ref="S5:T72"/>
    <mergeCell ref="A80:U80"/>
    <mergeCell ref="A81:U81"/>
    <mergeCell ref="A75:D75"/>
    <mergeCell ref="A76:D76"/>
  </mergeCells>
  <phoneticPr fontId="10" type="noConversion"/>
  <printOptions horizontalCentered="1"/>
  <pageMargins left="0.7" right="0.7" top="0.75" bottom="0.75" header="0.3" footer="0.3"/>
  <pageSetup paperSize="9" scale="57" fitToHeight="2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4"/>
  <sheetViews>
    <sheetView zoomScale="175" zoomScaleNormal="175" workbookViewId="0">
      <selection sqref="A1:XFD1048576"/>
    </sheetView>
  </sheetViews>
  <sheetFormatPr defaultColWidth="9" defaultRowHeight="12" x14ac:dyDescent="0.15"/>
  <cols>
    <col min="1" max="1" width="16.375" style="2" customWidth="1"/>
    <col min="2" max="2" width="6.75" style="2" customWidth="1"/>
    <col min="3" max="3" width="7.25" style="2" customWidth="1"/>
    <col min="4" max="4" width="16.25" style="2" customWidth="1"/>
    <col min="5" max="5" width="9.125" style="2" customWidth="1"/>
    <col min="6" max="16384" width="9" style="1"/>
  </cols>
  <sheetData>
    <row r="1" spans="1:5" ht="21" customHeight="1" x14ac:dyDescent="0.15">
      <c r="A1" s="36" t="s">
        <v>100</v>
      </c>
      <c r="B1" s="36"/>
      <c r="C1" s="36"/>
      <c r="D1" s="36"/>
      <c r="E1" s="36"/>
    </row>
    <row r="2" spans="1:5" ht="15" customHeight="1" x14ac:dyDescent="0.15">
      <c r="A2" s="3" t="s">
        <v>101</v>
      </c>
      <c r="B2" s="3" t="s">
        <v>4</v>
      </c>
      <c r="C2" s="3" t="s">
        <v>102</v>
      </c>
      <c r="D2" s="3" t="s">
        <v>103</v>
      </c>
      <c r="E2" s="3" t="s">
        <v>104</v>
      </c>
    </row>
    <row r="3" spans="1:5" ht="15" customHeight="1" x14ac:dyDescent="0.15">
      <c r="A3" s="4" t="s">
        <v>105</v>
      </c>
      <c r="B3" s="5">
        <v>1</v>
      </c>
      <c r="C3" s="3">
        <v>16</v>
      </c>
      <c r="D3" s="3" t="s">
        <v>106</v>
      </c>
      <c r="E3" s="3">
        <v>2</v>
      </c>
    </row>
    <row r="4" spans="1:5" ht="15" customHeight="1" x14ac:dyDescent="0.15">
      <c r="A4" s="4" t="s">
        <v>107</v>
      </c>
      <c r="B4" s="5">
        <v>1</v>
      </c>
      <c r="C4" s="3">
        <v>24</v>
      </c>
      <c r="D4" s="3" t="s">
        <v>108</v>
      </c>
      <c r="E4" s="3">
        <v>2</v>
      </c>
    </row>
    <row r="5" spans="1:5" ht="15" customHeight="1" x14ac:dyDescent="0.15">
      <c r="A5" s="4" t="s">
        <v>109</v>
      </c>
      <c r="B5" s="5">
        <v>1</v>
      </c>
      <c r="C5" s="3">
        <v>16</v>
      </c>
      <c r="D5" s="3" t="s">
        <v>110</v>
      </c>
      <c r="E5" s="3">
        <v>2</v>
      </c>
    </row>
    <row r="6" spans="1:5" ht="15" customHeight="1" x14ac:dyDescent="0.15">
      <c r="A6" s="4" t="s">
        <v>111</v>
      </c>
      <c r="B6" s="5">
        <v>1</v>
      </c>
      <c r="C6" s="3">
        <v>20</v>
      </c>
      <c r="D6" s="3" t="s">
        <v>112</v>
      </c>
      <c r="E6" s="3">
        <v>2</v>
      </c>
    </row>
    <row r="7" spans="1:5" ht="15" customHeight="1" x14ac:dyDescent="0.15">
      <c r="A7" s="4" t="s">
        <v>113</v>
      </c>
      <c r="B7" s="5">
        <v>1</v>
      </c>
      <c r="C7" s="3">
        <v>20</v>
      </c>
      <c r="D7" s="3" t="s">
        <v>112</v>
      </c>
      <c r="E7" s="3">
        <v>2</v>
      </c>
    </row>
    <row r="8" spans="1:5" ht="15" customHeight="1" x14ac:dyDescent="0.15">
      <c r="A8" s="4" t="s">
        <v>114</v>
      </c>
      <c r="B8" s="5">
        <v>1</v>
      </c>
      <c r="C8" s="3">
        <v>18</v>
      </c>
      <c r="D8" s="3" t="s">
        <v>115</v>
      </c>
      <c r="E8" s="3">
        <v>3</v>
      </c>
    </row>
    <row r="9" spans="1:5" ht="15" customHeight="1" x14ac:dyDescent="0.15">
      <c r="A9" s="6" t="s">
        <v>116</v>
      </c>
      <c r="B9" s="7">
        <v>2</v>
      </c>
      <c r="C9" s="8">
        <v>32</v>
      </c>
      <c r="D9" s="8" t="s">
        <v>115</v>
      </c>
      <c r="E9" s="8">
        <v>3</v>
      </c>
    </row>
    <row r="10" spans="1:5" ht="15" customHeight="1" x14ac:dyDescent="0.15">
      <c r="A10" s="4" t="s">
        <v>117</v>
      </c>
      <c r="B10" s="5">
        <v>2</v>
      </c>
      <c r="C10" s="3">
        <v>32</v>
      </c>
      <c r="D10" s="3" t="s">
        <v>115</v>
      </c>
      <c r="E10" s="3">
        <v>3</v>
      </c>
    </row>
    <row r="11" spans="1:5" ht="15" customHeight="1" x14ac:dyDescent="0.15">
      <c r="A11" s="4" t="s">
        <v>118</v>
      </c>
      <c r="B11" s="5">
        <v>1.5</v>
      </c>
      <c r="C11" s="3">
        <v>24</v>
      </c>
      <c r="D11" s="3" t="s">
        <v>115</v>
      </c>
      <c r="E11" s="3">
        <v>4</v>
      </c>
    </row>
    <row r="12" spans="1:5" ht="15" customHeight="1" x14ac:dyDescent="0.15">
      <c r="A12" s="4" t="s">
        <v>119</v>
      </c>
      <c r="B12" s="5">
        <v>2</v>
      </c>
      <c r="C12" s="3">
        <v>36</v>
      </c>
      <c r="D12" s="3" t="s">
        <v>110</v>
      </c>
      <c r="E12" s="3">
        <v>5</v>
      </c>
    </row>
    <row r="13" spans="1:5" ht="15" customHeight="1" x14ac:dyDescent="0.15">
      <c r="A13" s="4" t="s">
        <v>120</v>
      </c>
      <c r="B13" s="5">
        <v>2</v>
      </c>
      <c r="C13" s="3">
        <v>36</v>
      </c>
      <c r="D13" s="3" t="s">
        <v>115</v>
      </c>
      <c r="E13" s="3">
        <v>5</v>
      </c>
    </row>
    <row r="14" spans="1:5" ht="15" customHeight="1" x14ac:dyDescent="0.15">
      <c r="A14" s="4" t="s">
        <v>121</v>
      </c>
      <c r="B14" s="5">
        <v>1</v>
      </c>
      <c r="C14" s="3">
        <v>18</v>
      </c>
      <c r="D14" s="3" t="s">
        <v>115</v>
      </c>
      <c r="E14" s="3">
        <v>5</v>
      </c>
    </row>
    <row r="15" spans="1:5" ht="15" customHeight="1" x14ac:dyDescent="0.15">
      <c r="A15" s="4" t="s">
        <v>122</v>
      </c>
      <c r="B15" s="5">
        <v>1</v>
      </c>
      <c r="C15" s="3">
        <v>18</v>
      </c>
      <c r="D15" s="3" t="s">
        <v>115</v>
      </c>
      <c r="E15" s="3">
        <v>5</v>
      </c>
    </row>
    <row r="16" spans="1:5" ht="15" customHeight="1" x14ac:dyDescent="0.15">
      <c r="A16" s="4" t="s">
        <v>123</v>
      </c>
      <c r="B16" s="5">
        <v>1</v>
      </c>
      <c r="C16" s="3">
        <v>18</v>
      </c>
      <c r="D16" s="3" t="s">
        <v>115</v>
      </c>
      <c r="E16" s="3">
        <v>5</v>
      </c>
    </row>
    <row r="17" spans="1:5" ht="15" customHeight="1" x14ac:dyDescent="0.15">
      <c r="A17" s="4" t="s">
        <v>124</v>
      </c>
      <c r="B17" s="5">
        <v>1</v>
      </c>
      <c r="C17" s="3">
        <v>24</v>
      </c>
      <c r="D17" s="3" t="s">
        <v>115</v>
      </c>
      <c r="E17" s="3">
        <v>5</v>
      </c>
    </row>
    <row r="18" spans="1:5" ht="15" customHeight="1" x14ac:dyDescent="0.15">
      <c r="A18" s="4" t="s">
        <v>125</v>
      </c>
      <c r="B18" s="5">
        <v>1.5</v>
      </c>
      <c r="C18" s="3">
        <v>26</v>
      </c>
      <c r="D18" s="3" t="s">
        <v>115</v>
      </c>
      <c r="E18" s="3">
        <v>5</v>
      </c>
    </row>
    <row r="19" spans="1:5" ht="15" customHeight="1" x14ac:dyDescent="0.15">
      <c r="A19" s="4" t="s">
        <v>126</v>
      </c>
      <c r="B19" s="5">
        <v>2</v>
      </c>
      <c r="C19" s="3">
        <v>50</v>
      </c>
      <c r="D19" s="3" t="s">
        <v>127</v>
      </c>
      <c r="E19" s="3">
        <v>5</v>
      </c>
    </row>
    <row r="20" spans="1:5" ht="15" customHeight="1" x14ac:dyDescent="0.15">
      <c r="A20" s="4" t="s">
        <v>128</v>
      </c>
      <c r="B20" s="5">
        <v>1.5</v>
      </c>
      <c r="C20" s="3">
        <v>43</v>
      </c>
      <c r="D20" s="3" t="s">
        <v>127</v>
      </c>
      <c r="E20" s="3">
        <v>5</v>
      </c>
    </row>
    <row r="21" spans="1:5" ht="15" customHeight="1" x14ac:dyDescent="0.15">
      <c r="A21" s="4" t="s">
        <v>129</v>
      </c>
      <c r="B21" s="9">
        <v>1</v>
      </c>
      <c r="C21" s="3">
        <v>25</v>
      </c>
      <c r="D21" s="10" t="s">
        <v>130</v>
      </c>
      <c r="E21" s="11">
        <v>5</v>
      </c>
    </row>
    <row r="22" spans="1:5" ht="15" customHeight="1" x14ac:dyDescent="0.15">
      <c r="A22" s="4" t="s">
        <v>131</v>
      </c>
      <c r="B22" s="5">
        <v>1</v>
      </c>
      <c r="C22" s="3">
        <v>18</v>
      </c>
      <c r="D22" s="3" t="s">
        <v>115</v>
      </c>
      <c r="E22" s="3">
        <v>6</v>
      </c>
    </row>
    <row r="23" spans="1:5" ht="15" customHeight="1" x14ac:dyDescent="0.15">
      <c r="A23" s="4" t="s">
        <v>132</v>
      </c>
      <c r="B23" s="5">
        <v>1</v>
      </c>
      <c r="C23" s="3">
        <v>24</v>
      </c>
      <c r="D23" s="3" t="s">
        <v>112</v>
      </c>
      <c r="E23" s="3">
        <v>6</v>
      </c>
    </row>
    <row r="24" spans="1:5" ht="15" customHeight="1" x14ac:dyDescent="0.15">
      <c r="A24" s="4" t="s">
        <v>133</v>
      </c>
      <c r="B24" s="5">
        <v>1</v>
      </c>
      <c r="C24" s="3">
        <v>24</v>
      </c>
      <c r="D24" s="3" t="s">
        <v>112</v>
      </c>
      <c r="E24" s="3">
        <v>6</v>
      </c>
    </row>
    <row r="25" spans="1:5" ht="15" customHeight="1" x14ac:dyDescent="0.15">
      <c r="A25" s="4" t="s">
        <v>134</v>
      </c>
      <c r="B25" s="5">
        <v>1</v>
      </c>
      <c r="C25" s="3">
        <v>18</v>
      </c>
      <c r="D25" s="3" t="s">
        <v>112</v>
      </c>
      <c r="E25" s="3">
        <v>6</v>
      </c>
    </row>
    <row r="26" spans="1:5" ht="15" customHeight="1" x14ac:dyDescent="0.15">
      <c r="A26" s="4" t="s">
        <v>135</v>
      </c>
      <c r="B26" s="5">
        <v>1</v>
      </c>
      <c r="C26" s="3">
        <v>18</v>
      </c>
      <c r="D26" s="3" t="s">
        <v>112</v>
      </c>
      <c r="E26" s="3">
        <v>6</v>
      </c>
    </row>
    <row r="27" spans="1:5" ht="15" customHeight="1" x14ac:dyDescent="0.15">
      <c r="A27" s="4" t="s">
        <v>136</v>
      </c>
      <c r="B27" s="5">
        <v>1.5</v>
      </c>
      <c r="C27" s="3">
        <v>22</v>
      </c>
      <c r="D27" s="3" t="s">
        <v>106</v>
      </c>
      <c r="E27" s="3">
        <v>7</v>
      </c>
    </row>
    <row r="28" spans="1:5" ht="15" customHeight="1" x14ac:dyDescent="0.15">
      <c r="A28" s="4" t="s">
        <v>137</v>
      </c>
      <c r="B28" s="5">
        <v>2</v>
      </c>
      <c r="C28" s="3">
        <v>32</v>
      </c>
      <c r="D28" s="3" t="s">
        <v>106</v>
      </c>
      <c r="E28" s="3">
        <v>7</v>
      </c>
    </row>
    <row r="29" spans="1:5" ht="15" customHeight="1" x14ac:dyDescent="0.15">
      <c r="A29" s="4" t="s">
        <v>138</v>
      </c>
      <c r="B29" s="5">
        <v>2</v>
      </c>
      <c r="C29" s="3">
        <v>45</v>
      </c>
      <c r="D29" s="3" t="s">
        <v>112</v>
      </c>
      <c r="E29" s="3">
        <v>7</v>
      </c>
    </row>
    <row r="30" spans="1:5" ht="15" customHeight="1" x14ac:dyDescent="0.15">
      <c r="A30" s="4" t="s">
        <v>139</v>
      </c>
      <c r="B30" s="5">
        <v>1</v>
      </c>
      <c r="C30" s="3">
        <v>20</v>
      </c>
      <c r="D30" s="3" t="s">
        <v>112</v>
      </c>
      <c r="E30" s="3">
        <v>7</v>
      </c>
    </row>
    <row r="31" spans="1:5" ht="15" customHeight="1" x14ac:dyDescent="0.15">
      <c r="A31" s="4" t="s">
        <v>140</v>
      </c>
      <c r="B31" s="5">
        <v>1</v>
      </c>
      <c r="C31" s="3">
        <v>26</v>
      </c>
      <c r="D31" s="3" t="s">
        <v>112</v>
      </c>
      <c r="E31" s="3">
        <v>7</v>
      </c>
    </row>
    <row r="32" spans="1:5" ht="15" customHeight="1" x14ac:dyDescent="0.15">
      <c r="A32" s="4" t="s">
        <v>141</v>
      </c>
      <c r="B32" s="5">
        <v>1</v>
      </c>
      <c r="C32" s="3">
        <v>22</v>
      </c>
      <c r="D32" s="3" t="s">
        <v>112</v>
      </c>
      <c r="E32" s="3">
        <v>7</v>
      </c>
    </row>
    <row r="33" spans="1:5" ht="15" customHeight="1" x14ac:dyDescent="0.15">
      <c r="A33" s="4" t="s">
        <v>142</v>
      </c>
      <c r="B33" s="5">
        <v>1</v>
      </c>
      <c r="C33" s="3">
        <v>18</v>
      </c>
      <c r="D33" s="3" t="s">
        <v>143</v>
      </c>
      <c r="E33" s="3">
        <v>7</v>
      </c>
    </row>
    <row r="34" spans="1:5" ht="15" customHeight="1" x14ac:dyDescent="0.15">
      <c r="A34" s="4" t="s">
        <v>144</v>
      </c>
      <c r="B34" s="5">
        <v>1</v>
      </c>
      <c r="C34" s="3">
        <v>20</v>
      </c>
      <c r="D34" s="3" t="s">
        <v>143</v>
      </c>
      <c r="E34" s="3">
        <v>7</v>
      </c>
    </row>
    <row r="35" spans="1:5" ht="15" customHeight="1" x14ac:dyDescent="0.15">
      <c r="A35" s="4" t="s">
        <v>145</v>
      </c>
      <c r="B35" s="5">
        <v>1</v>
      </c>
      <c r="C35" s="3">
        <v>18</v>
      </c>
      <c r="D35" s="3" t="s">
        <v>143</v>
      </c>
      <c r="E35" s="3">
        <v>7</v>
      </c>
    </row>
    <row r="36" spans="1:5" ht="15" customHeight="1" x14ac:dyDescent="0.15">
      <c r="A36" s="4" t="s">
        <v>146</v>
      </c>
      <c r="B36" s="5">
        <v>1</v>
      </c>
      <c r="C36" s="3">
        <v>20</v>
      </c>
      <c r="D36" s="3" t="s">
        <v>143</v>
      </c>
      <c r="E36" s="3">
        <v>7</v>
      </c>
    </row>
    <row r="37" spans="1:5" ht="15" customHeight="1" x14ac:dyDescent="0.15">
      <c r="A37" s="4" t="s">
        <v>147</v>
      </c>
      <c r="B37" s="5">
        <v>1</v>
      </c>
      <c r="C37" s="3">
        <v>20</v>
      </c>
      <c r="D37" s="3" t="s">
        <v>148</v>
      </c>
      <c r="E37" s="3">
        <v>7</v>
      </c>
    </row>
    <row r="38" spans="1:5" ht="15" customHeight="1" x14ac:dyDescent="0.15">
      <c r="A38" s="4" t="s">
        <v>149</v>
      </c>
      <c r="B38" s="5">
        <v>1</v>
      </c>
      <c r="C38" s="3">
        <v>18</v>
      </c>
      <c r="D38" s="3" t="s">
        <v>148</v>
      </c>
      <c r="E38" s="3">
        <v>7</v>
      </c>
    </row>
    <row r="39" spans="1:5" ht="15" customHeight="1" x14ac:dyDescent="0.15">
      <c r="A39" s="4" t="s">
        <v>133</v>
      </c>
      <c r="B39" s="5">
        <v>1</v>
      </c>
      <c r="C39" s="3">
        <v>18</v>
      </c>
      <c r="D39" s="3" t="s">
        <v>148</v>
      </c>
      <c r="E39" s="3">
        <v>7</v>
      </c>
    </row>
    <row r="40" spans="1:5" ht="15" customHeight="1" x14ac:dyDescent="0.15">
      <c r="A40" s="4" t="s">
        <v>150</v>
      </c>
      <c r="B40" s="5">
        <v>2</v>
      </c>
      <c r="C40" s="3">
        <v>32</v>
      </c>
      <c r="D40" s="3" t="s">
        <v>106</v>
      </c>
      <c r="E40" s="3">
        <v>9</v>
      </c>
    </row>
    <row r="41" spans="1:5" ht="15" customHeight="1" x14ac:dyDescent="0.15">
      <c r="A41" s="4" t="s">
        <v>151</v>
      </c>
      <c r="B41" s="5">
        <v>2</v>
      </c>
      <c r="C41" s="3">
        <v>32</v>
      </c>
      <c r="D41" s="3" t="s">
        <v>108</v>
      </c>
      <c r="E41" s="3">
        <v>9</v>
      </c>
    </row>
    <row r="42" spans="1:5" x14ac:dyDescent="0.15">
      <c r="A42" s="37" t="s">
        <v>152</v>
      </c>
      <c r="B42" s="37"/>
      <c r="C42" s="37"/>
      <c r="D42" s="37"/>
      <c r="E42" s="37"/>
    </row>
    <row r="43" spans="1:5" x14ac:dyDescent="0.15">
      <c r="A43" s="38" t="s">
        <v>153</v>
      </c>
      <c r="B43" s="38"/>
      <c r="C43" s="38"/>
      <c r="D43" s="38"/>
      <c r="E43" s="38"/>
    </row>
    <row r="44" spans="1:5" x14ac:dyDescent="0.15">
      <c r="A44" s="38" t="s">
        <v>154</v>
      </c>
      <c r="B44" s="38"/>
      <c r="C44" s="38"/>
      <c r="D44" s="38"/>
      <c r="E44" s="38"/>
    </row>
  </sheetData>
  <mergeCells count="4">
    <mergeCell ref="A1:E1"/>
    <mergeCell ref="A42:E42"/>
    <mergeCell ref="A43:E43"/>
    <mergeCell ref="A44:E44"/>
  </mergeCells>
  <phoneticPr fontId="10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20210510</vt:lpstr>
      <vt:lpstr>口腔医学专业选修课</vt:lpstr>
    </vt:vector>
  </TitlesOfParts>
  <Company>郧阳医学院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教务处</dc:creator>
  <cp:lastModifiedBy>admin</cp:lastModifiedBy>
  <cp:lastPrinted>2020-09-25T01:17:00Z</cp:lastPrinted>
  <dcterms:created xsi:type="dcterms:W3CDTF">2002-05-20T01:06:00Z</dcterms:created>
  <dcterms:modified xsi:type="dcterms:W3CDTF">2023-03-15T06:58:13Z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3422C527388F4CBB9ED670BA8CC8EB47</vt:lpwstr>
  </property>
</Properties>
</file>